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7.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ttps://d.docs.live.net/10a2aaafa518c736/ドキュメント/"/>
    </mc:Choice>
  </mc:AlternateContent>
  <xr:revisionPtr revIDLastSave="0" documentId="8_{60B956A5-763F-42B1-B18A-2CB9DE84734D}" xr6:coauthVersionLast="47" xr6:coauthVersionMax="47" xr10:uidLastSave="{00000000-0000-0000-0000-000000000000}"/>
  <bookViews>
    <workbookView xWindow="-120" yWindow="-120" windowWidth="29040" windowHeight="15840" tabRatio="716" activeTab="6" xr2:uid="{00000000-000D-0000-FFFF-FFFF00000000}"/>
  </bookViews>
  <sheets>
    <sheet name="①チェックシート" sheetId="1" r:id="rId1"/>
    <sheet name="まとめ (2)" sheetId="7" state="hidden" r:id="rId2"/>
    <sheet name="②これだけは決めておこう" sheetId="15" r:id="rId3"/>
    <sheet name="②－1仕入先リスト" sheetId="19" r:id="rId4"/>
    <sheet name="②－②販売先リスト" sheetId="20" r:id="rId5"/>
    <sheet name="③行動指針（記入例）" sheetId="18" r:id="rId6"/>
    <sheet name="③行動指針 (白紙)" sheetId="21" r:id="rId7"/>
    <sheet name="Sheet2" sheetId="13" state="hidden" r:id="rId8"/>
    <sheet name="まとめ (4)" sheetId="14" state="hidden" r:id="rId9"/>
    <sheet name="修正(0902)" sheetId="9" state="hidden" r:id="rId10"/>
    <sheet name="Sheet1" sheetId="6" state="hidden" r:id="rId11"/>
    <sheet name="チェックリスト(20200823)" sheetId="8" state="hidden" r:id="rId12"/>
    <sheet name="まとめ (3)" sheetId="12" state="hidden" r:id="rId13"/>
    <sheet name="貼付" sheetId="10" state="hidden" r:id="rId14"/>
    <sheet name="項目だし" sheetId="2" state="hidden" r:id="rId15"/>
    <sheet name="項目だし (2)" sheetId="4" state="hidden" r:id="rId16"/>
    <sheet name="項目だし (3)" sheetId="5" state="hidden" r:id="rId17"/>
  </sheets>
  <definedNames>
    <definedName name="_xlnm._FilterDatabase" localSheetId="0" hidden="1">①チェックシート!$B$11:$U$37</definedName>
    <definedName name="_xlnm._FilterDatabase" localSheetId="11" hidden="1">'チェックリスト(20200823)'!$F$5:$J$30</definedName>
    <definedName name="_xlnm._FilterDatabase" localSheetId="15" hidden="1">'項目だし (2)'!$B$1:$R$20</definedName>
    <definedName name="_xlnm._FilterDatabase" localSheetId="16" hidden="1">'項目だし (3)'!$B$3:$P$22</definedName>
    <definedName name="_xlnm._FilterDatabase" localSheetId="9" hidden="1">'修正(0902)'!$A$5:$X$30</definedName>
    <definedName name="_xlnm._FilterDatabase" localSheetId="13" hidden="1">貼付!$A$5:$X$30</definedName>
    <definedName name="_xlnm.Print_Area" localSheetId="0">①チェックシート!$A$1:$X$39</definedName>
    <definedName name="_xlnm.Print_Area" localSheetId="2">②これだけは決めておこう!$A$1:$AH$57</definedName>
    <definedName name="_xlnm.Print_Area" localSheetId="6">'③行動指針 (白紙)'!$A$1:$R$26</definedName>
    <definedName name="_xlnm.Print_Area" localSheetId="5">'③行動指針（記入例）'!$A$1:$R$26</definedName>
    <definedName name="_xlnm.Print_Area" localSheetId="1">'まとめ (2)'!$A$1:$Y$45</definedName>
    <definedName name="_xlnm.Print_Area" localSheetId="12">'まとめ (3)'!$A$1:$AB$39</definedName>
    <definedName name="_xlnm.Print_Area" localSheetId="8">'まとめ (4)'!$A$1:$AB$80</definedName>
    <definedName name="_xlnm.Print_Area" localSheetId="9">'修正(0902)'!$A$1:$L$30</definedName>
    <definedName name="_xlnm.Print_Area" localSheetId="13">貼付!$A$1:$K$30</definedName>
    <definedName name="_xlnm.Print_Titles" localSheetId="3">'②－1仕入先リスト'!$1:$2</definedName>
    <definedName name="_xlnm.Print_Titles" localSheetId="4">'②－②販売先リスト'!$1:$2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F1" i="15" l="1"/>
  <c r="H42" i="15"/>
  <c r="H41" i="15"/>
  <c r="H40" i="15"/>
  <c r="H39" i="15"/>
  <c r="H38" i="15"/>
  <c r="H37" i="15"/>
  <c r="H36" i="15"/>
  <c r="H35" i="15"/>
  <c r="H34" i="15"/>
  <c r="H33" i="15"/>
  <c r="H32" i="15"/>
  <c r="H31" i="15"/>
  <c r="H30" i="15"/>
  <c r="U1" i="1" l="1"/>
  <c r="X4" i="15"/>
  <c r="U4" i="15"/>
  <c r="U3" i="15"/>
  <c r="S3" i="15"/>
  <c r="Y39" i="1"/>
  <c r="Y23" i="1"/>
  <c r="Y24" i="1"/>
  <c r="Y25" i="1"/>
  <c r="Y26" i="1"/>
  <c r="Y27" i="1"/>
  <c r="Y28" i="1"/>
  <c r="Y29" i="1"/>
  <c r="Y30" i="1"/>
  <c r="Y31" i="1"/>
  <c r="Y32" i="1"/>
  <c r="Y33" i="1"/>
  <c r="Y34" i="1"/>
  <c r="Y35" i="1"/>
  <c r="Y36" i="1"/>
  <c r="Y37" i="1"/>
  <c r="Y14" i="1"/>
  <c r="Y15" i="1"/>
  <c r="Y16" i="1"/>
  <c r="Y17" i="1"/>
  <c r="Y18" i="1"/>
  <c r="Y19" i="1"/>
  <c r="Y20" i="1"/>
  <c r="Y21" i="1"/>
  <c r="Y22" i="1"/>
  <c r="Y13" i="1"/>
  <c r="S42" i="1" l="1"/>
  <c r="T42" i="1"/>
  <c r="R42" i="1"/>
  <c r="D4" i="15" l="1"/>
  <c r="D3" i="15"/>
  <c r="X41" i="14" l="1"/>
  <c r="AC40" i="14"/>
  <c r="AC39" i="14"/>
  <c r="D39" i="14"/>
  <c r="AC38" i="14"/>
  <c r="D38" i="14"/>
  <c r="AC37" i="14"/>
  <c r="D37" i="14"/>
  <c r="AC36" i="14"/>
  <c r="D36" i="14"/>
  <c r="AC35" i="14"/>
  <c r="D35" i="14"/>
  <c r="AC34" i="14"/>
  <c r="D34" i="14"/>
  <c r="AC33" i="14"/>
  <c r="D33" i="14"/>
  <c r="AC32" i="14"/>
  <c r="D32" i="14"/>
  <c r="AC31" i="14"/>
  <c r="D31" i="14"/>
  <c r="AC30" i="14"/>
  <c r="AD34" i="14" s="1"/>
  <c r="AD45" i="14" s="1"/>
  <c r="D30" i="14"/>
  <c r="AC29" i="14"/>
  <c r="D29" i="14"/>
  <c r="AC28" i="14"/>
  <c r="D28" i="14"/>
  <c r="AC27" i="14"/>
  <c r="D27" i="14"/>
  <c r="AC26" i="14"/>
  <c r="D26" i="14"/>
  <c r="AC25" i="14"/>
  <c r="D25" i="14"/>
  <c r="AC24" i="14"/>
  <c r="D24" i="14"/>
  <c r="AC23" i="14"/>
  <c r="D23" i="14"/>
  <c r="AC22" i="14"/>
  <c r="D22" i="14"/>
  <c r="AC21" i="14"/>
  <c r="D21" i="14"/>
  <c r="AC20" i="14"/>
  <c r="AD24" i="14" s="1"/>
  <c r="AD43" i="14" s="1"/>
  <c r="D20" i="14"/>
  <c r="AC19" i="14"/>
  <c r="D19" i="14"/>
  <c r="AC18" i="14"/>
  <c r="D18" i="14"/>
  <c r="AC17" i="14"/>
  <c r="D17" i="14"/>
  <c r="AC16" i="14"/>
  <c r="D16" i="14"/>
  <c r="AC15" i="14"/>
  <c r="D15" i="14"/>
  <c r="AA1" i="14"/>
  <c r="AA41" i="14" s="1"/>
  <c r="AD39" i="14" l="1"/>
  <c r="AD46" i="14" s="1"/>
  <c r="AD19" i="14"/>
  <c r="AD42" i="14" s="1"/>
  <c r="AD26" i="14"/>
  <c r="AD44" i="14" s="1"/>
  <c r="AD40" i="14" l="1"/>
  <c r="Z37" i="1"/>
  <c r="U33" i="1" s="1"/>
  <c r="Z32" i="1"/>
  <c r="U28" i="1" s="1"/>
  <c r="Z27" i="1"/>
  <c r="Z22" i="1"/>
  <c r="U18" i="1" s="1"/>
  <c r="Z17" i="1"/>
  <c r="U13" i="1" s="1"/>
  <c r="G33" i="10"/>
  <c r="F33" i="10"/>
  <c r="M30" i="10"/>
  <c r="M29" i="10"/>
  <c r="M28" i="10"/>
  <c r="M27" i="10"/>
  <c r="M26" i="10"/>
  <c r="M25" i="10"/>
  <c r="M24" i="10"/>
  <c r="M23" i="10"/>
  <c r="M22" i="10"/>
  <c r="M21" i="10"/>
  <c r="M20" i="10"/>
  <c r="M19" i="10"/>
  <c r="M18" i="10"/>
  <c r="M17" i="10"/>
  <c r="M16" i="10"/>
  <c r="M15" i="10"/>
  <c r="M14" i="10"/>
  <c r="M13" i="10"/>
  <c r="M12" i="10"/>
  <c r="M11" i="10"/>
  <c r="M10" i="10"/>
  <c r="M9" i="10"/>
  <c r="M8" i="10"/>
  <c r="M7" i="10"/>
  <c r="M6" i="10"/>
  <c r="G33" i="9"/>
  <c r="F33" i="9"/>
  <c r="M30" i="9"/>
  <c r="M29" i="9"/>
  <c r="M28" i="9"/>
  <c r="M27" i="9"/>
  <c r="M26" i="9"/>
  <c r="M25" i="9"/>
  <c r="M24" i="9"/>
  <c r="M23" i="9"/>
  <c r="M22" i="9"/>
  <c r="M21" i="9"/>
  <c r="M20" i="9"/>
  <c r="M19" i="9"/>
  <c r="M18" i="9"/>
  <c r="M17" i="9"/>
  <c r="M16" i="9"/>
  <c r="M15" i="9"/>
  <c r="M14" i="9"/>
  <c r="M13" i="9"/>
  <c r="M12" i="9"/>
  <c r="M11" i="9"/>
  <c r="M10" i="9"/>
  <c r="M9" i="9"/>
  <c r="M8" i="9"/>
  <c r="M7" i="9"/>
  <c r="M6" i="9"/>
  <c r="Z45" i="1" l="1"/>
  <c r="Z44" i="1"/>
  <c r="N25" i="9"/>
  <c r="N36" i="9" s="1"/>
  <c r="N30" i="9"/>
  <c r="N37" i="9" s="1"/>
  <c r="N30" i="10"/>
  <c r="N37" i="10" s="1"/>
  <c r="U23" i="1"/>
  <c r="Z43" i="1"/>
  <c r="Z42" i="1"/>
  <c r="F32" i="9"/>
  <c r="Q33" i="9" s="1"/>
  <c r="M31" i="10"/>
  <c r="N15" i="9"/>
  <c r="N34" i="9" s="1"/>
  <c r="AG42" i="14"/>
  <c r="AC41" i="1"/>
  <c r="G32" i="9"/>
  <c r="Q34" i="9" s="1"/>
  <c r="G32" i="10"/>
  <c r="Q34" i="10" s="1"/>
  <c r="N15" i="10"/>
  <c r="N34" i="10" s="1"/>
  <c r="N20" i="10"/>
  <c r="N35" i="10" s="1"/>
  <c r="N20" i="9"/>
  <c r="N35" i="9" s="1"/>
  <c r="N25" i="10"/>
  <c r="N36" i="10" s="1"/>
  <c r="AG43" i="14"/>
  <c r="Z39" i="1"/>
  <c r="R38" i="1" s="1"/>
  <c r="Y38" i="1" s="1"/>
  <c r="Z41" i="1"/>
  <c r="N10" i="9"/>
  <c r="M31" i="9"/>
  <c r="N10" i="10"/>
  <c r="F32" i="10"/>
  <c r="Q33" i="10" s="1"/>
  <c r="J33" i="8"/>
  <c r="I33" i="8"/>
  <c r="H33" i="8"/>
  <c r="G33" i="8"/>
  <c r="F33" i="8"/>
  <c r="P30" i="8"/>
  <c r="P29" i="8"/>
  <c r="P28" i="8"/>
  <c r="P27" i="8"/>
  <c r="P26" i="8"/>
  <c r="P25" i="8"/>
  <c r="P24" i="8"/>
  <c r="P23" i="8"/>
  <c r="P22" i="8"/>
  <c r="P21" i="8"/>
  <c r="P20" i="8"/>
  <c r="P19" i="8"/>
  <c r="P18" i="8"/>
  <c r="P17" i="8"/>
  <c r="P16" i="8"/>
  <c r="P15" i="8"/>
  <c r="P14" i="8"/>
  <c r="P13" i="8"/>
  <c r="P12" i="8"/>
  <c r="P11" i="8"/>
  <c r="P10" i="8"/>
  <c r="P9" i="8"/>
  <c r="P8" i="8"/>
  <c r="P7" i="8"/>
  <c r="P6" i="8"/>
  <c r="Q20" i="8" l="1"/>
  <c r="Q35" i="8" s="1"/>
  <c r="F32" i="8"/>
  <c r="F34" i="8" s="1"/>
  <c r="T33" i="8" s="1"/>
  <c r="Q30" i="8"/>
  <c r="Q37" i="8" s="1"/>
  <c r="G32" i="8"/>
  <c r="G34" i="8" s="1"/>
  <c r="T34" i="8" s="1"/>
  <c r="Q10" i="8"/>
  <c r="J32" i="8"/>
  <c r="J34" i="8" s="1"/>
  <c r="T37" i="8" s="1"/>
  <c r="P31" i="8"/>
  <c r="Q25" i="8"/>
  <c r="Q36" i="8" s="1"/>
  <c r="N31" i="10"/>
  <c r="N33" i="10"/>
  <c r="N33" i="9"/>
  <c r="N31" i="9"/>
  <c r="H32" i="8"/>
  <c r="H34" i="8" s="1"/>
  <c r="T35" i="8" s="1"/>
  <c r="Q33" i="8"/>
  <c r="Q15" i="8"/>
  <c r="Q34" i="8" s="1"/>
  <c r="I32" i="8"/>
  <c r="I34" i="8" s="1"/>
  <c r="T36" i="8" s="1"/>
  <c r="Q31" i="8" l="1"/>
  <c r="T38" i="8" s="1"/>
</calcChain>
</file>

<file path=xl/sharedStrings.xml><?xml version="1.0" encoding="utf-8"?>
<sst xmlns="http://schemas.openxmlformats.org/spreadsheetml/2006/main" count="1767" uniqueCount="579">
  <si>
    <t>目的</t>
    <rPh sb="0" eb="2">
      <t>モクテキ</t>
    </rPh>
    <phoneticPr fontId="1"/>
  </si>
  <si>
    <t>ヒト</t>
  </si>
  <si>
    <t>ヒト</t>
    <phoneticPr fontId="1"/>
  </si>
  <si>
    <t>モノ</t>
  </si>
  <si>
    <t>モノ</t>
    <phoneticPr fontId="1"/>
  </si>
  <si>
    <t>カネ</t>
  </si>
  <si>
    <t>カネ</t>
    <phoneticPr fontId="1"/>
  </si>
  <si>
    <t>　</t>
    <phoneticPr fontId="1"/>
  </si>
  <si>
    <t>コロナ禍</t>
    <rPh sb="3" eb="4">
      <t>カ</t>
    </rPh>
    <phoneticPr fontId="1"/>
  </si>
  <si>
    <t>事前</t>
    <rPh sb="0" eb="2">
      <t>ジゼン</t>
    </rPh>
    <phoneticPr fontId="1"/>
  </si>
  <si>
    <t>事後</t>
    <rPh sb="0" eb="2">
      <t>ジゴ</t>
    </rPh>
    <phoneticPr fontId="1"/>
  </si>
  <si>
    <t>時期</t>
    <rPh sb="0" eb="2">
      <t>ジキ</t>
    </rPh>
    <phoneticPr fontId="1"/>
  </si>
  <si>
    <t>項目</t>
    <rPh sb="0" eb="2">
      <t>コウモク</t>
    </rPh>
    <phoneticPr fontId="1"/>
  </si>
  <si>
    <t>その他</t>
    <rPh sb="2" eb="3">
      <t>ホカ</t>
    </rPh>
    <phoneticPr fontId="1"/>
  </si>
  <si>
    <t>出社時に従業員の検温チェックを行っている</t>
    <rPh sb="0" eb="2">
      <t>シュッシャ</t>
    </rPh>
    <rPh sb="2" eb="3">
      <t>ジ</t>
    </rPh>
    <rPh sb="4" eb="7">
      <t>ジュウギョウイン</t>
    </rPh>
    <rPh sb="8" eb="10">
      <t>ケンオン</t>
    </rPh>
    <rPh sb="15" eb="16">
      <t>オコナ</t>
    </rPh>
    <phoneticPr fontId="1"/>
  </si>
  <si>
    <t>従業員に症状がでた場合の行動ルールを周知徹底している</t>
    <rPh sb="0" eb="3">
      <t>ジュウギョウイン</t>
    </rPh>
    <rPh sb="4" eb="6">
      <t>ショウジョウ</t>
    </rPh>
    <rPh sb="9" eb="11">
      <t>バアイ</t>
    </rPh>
    <rPh sb="12" eb="14">
      <t>コウドウ</t>
    </rPh>
    <rPh sb="18" eb="20">
      <t>シュウチ</t>
    </rPh>
    <rPh sb="20" eb="22">
      <t>テッテイ</t>
    </rPh>
    <phoneticPr fontId="1"/>
  </si>
  <si>
    <t>従業員（または家族）に症状がでた場合の行動ルールを決めている</t>
    <rPh sb="0" eb="3">
      <t>ジュウギョウイン</t>
    </rPh>
    <rPh sb="7" eb="9">
      <t>カゾク</t>
    </rPh>
    <rPh sb="11" eb="13">
      <t>ショウジョウ</t>
    </rPh>
    <rPh sb="16" eb="18">
      <t>バアイ</t>
    </rPh>
    <rPh sb="19" eb="21">
      <t>コウドウ</t>
    </rPh>
    <rPh sb="25" eb="26">
      <t>キ</t>
    </rPh>
    <phoneticPr fontId="1"/>
  </si>
  <si>
    <t>濃厚接触者となった従業員への行動ガイドラインを作成し、周知している。</t>
    <rPh sb="0" eb="2">
      <t>ノウコウ</t>
    </rPh>
    <rPh sb="2" eb="5">
      <t>セッショクシャ</t>
    </rPh>
    <rPh sb="9" eb="12">
      <t>ジュウギョウイン</t>
    </rPh>
    <rPh sb="14" eb="16">
      <t>コウドウ</t>
    </rPh>
    <rPh sb="23" eb="25">
      <t>サクセイ</t>
    </rPh>
    <rPh sb="27" eb="29">
      <t>シュウチ</t>
    </rPh>
    <phoneticPr fontId="1"/>
  </si>
  <si>
    <t>勤務中に症状がでた際の行動ガイドラインを作成している</t>
    <rPh sb="0" eb="3">
      <t>キンムチュウ</t>
    </rPh>
    <rPh sb="4" eb="6">
      <t>ショウジョウ</t>
    </rPh>
    <rPh sb="9" eb="10">
      <t>サイ</t>
    </rPh>
    <rPh sb="11" eb="13">
      <t>コウドウ</t>
    </rPh>
    <rPh sb="20" eb="22">
      <t>サクセイ</t>
    </rPh>
    <phoneticPr fontId="1"/>
  </si>
  <si>
    <t>従業員向けに感染しないためのガイドラインを作成している</t>
    <rPh sb="0" eb="3">
      <t>ジュウギョウイン</t>
    </rPh>
    <rPh sb="3" eb="4">
      <t>ム</t>
    </rPh>
    <rPh sb="6" eb="8">
      <t>カンセン</t>
    </rPh>
    <rPh sb="21" eb="23">
      <t>サクセイ</t>
    </rPh>
    <phoneticPr fontId="1"/>
  </si>
  <si>
    <t>従業員にそれぞれに、感染防止対策を指示している（オフィス、自宅等）</t>
    <rPh sb="0" eb="3">
      <t>ジュウギョウイン</t>
    </rPh>
    <rPh sb="10" eb="12">
      <t>カンセン</t>
    </rPh>
    <rPh sb="12" eb="14">
      <t>ボウシ</t>
    </rPh>
    <rPh sb="14" eb="16">
      <t>タイサク</t>
    </rPh>
    <rPh sb="17" eb="19">
      <t>シジ</t>
    </rPh>
    <rPh sb="29" eb="31">
      <t>ジタク</t>
    </rPh>
    <rPh sb="31" eb="32">
      <t>トウ</t>
    </rPh>
    <phoneticPr fontId="1"/>
  </si>
  <si>
    <t>社内共有部分の消毒を行っている（机、電話、PC,ドアノブ、プリンター等）</t>
    <rPh sb="0" eb="2">
      <t>シャナイ</t>
    </rPh>
    <rPh sb="2" eb="4">
      <t>キョウユウ</t>
    </rPh>
    <rPh sb="4" eb="6">
      <t>ブブン</t>
    </rPh>
    <rPh sb="7" eb="9">
      <t>ショウドク</t>
    </rPh>
    <rPh sb="10" eb="11">
      <t>オコナ</t>
    </rPh>
    <rPh sb="16" eb="17">
      <t>ツクエ</t>
    </rPh>
    <rPh sb="18" eb="20">
      <t>デンワ</t>
    </rPh>
    <rPh sb="34" eb="35">
      <t>トウ</t>
    </rPh>
    <phoneticPr fontId="1"/>
  </si>
  <si>
    <t>社内会議等人数が集まるときの感染防止策を決めている（距離や換気等）</t>
    <rPh sb="0" eb="2">
      <t>シャナイ</t>
    </rPh>
    <rPh sb="2" eb="4">
      <t>カイギ</t>
    </rPh>
    <rPh sb="4" eb="5">
      <t>トウ</t>
    </rPh>
    <rPh sb="5" eb="7">
      <t>ニンズウ</t>
    </rPh>
    <rPh sb="8" eb="9">
      <t>アツ</t>
    </rPh>
    <rPh sb="14" eb="18">
      <t>カンセンボウシ</t>
    </rPh>
    <rPh sb="18" eb="19">
      <t>サク</t>
    </rPh>
    <rPh sb="20" eb="21">
      <t>キ</t>
    </rPh>
    <rPh sb="26" eb="28">
      <t>キョリ</t>
    </rPh>
    <rPh sb="29" eb="31">
      <t>カンキ</t>
    </rPh>
    <rPh sb="31" eb="32">
      <t>トウ</t>
    </rPh>
    <phoneticPr fontId="1"/>
  </si>
  <si>
    <t>テレワークを導入している</t>
    <rPh sb="6" eb="8">
      <t>ドウニュウ</t>
    </rPh>
    <phoneticPr fontId="1"/>
  </si>
  <si>
    <t>従業員のプライバシー保護の仕組みをつくっている</t>
    <rPh sb="0" eb="3">
      <t>ジュウギョウイン</t>
    </rPh>
    <rPh sb="10" eb="12">
      <t>ホゴ</t>
    </rPh>
    <rPh sb="13" eb="15">
      <t>シク</t>
    </rPh>
    <phoneticPr fontId="1"/>
  </si>
  <si>
    <t>デマ・差別的発言、ハラスメント禁止など、教育をしている</t>
    <rPh sb="3" eb="6">
      <t>サベツテキ</t>
    </rPh>
    <rPh sb="6" eb="8">
      <t>ハツゲン</t>
    </rPh>
    <rPh sb="15" eb="17">
      <t>キンシ</t>
    </rPh>
    <rPh sb="20" eb="22">
      <t>キョウイク</t>
    </rPh>
    <phoneticPr fontId="1"/>
  </si>
  <si>
    <t>従業員感染後の出社基準や行動のガイドラインを作成している</t>
    <rPh sb="0" eb="3">
      <t>ジュウギョウイン</t>
    </rPh>
    <rPh sb="3" eb="5">
      <t>カンセン</t>
    </rPh>
    <rPh sb="5" eb="6">
      <t>ゴ</t>
    </rPh>
    <rPh sb="7" eb="9">
      <t>シュッシャ</t>
    </rPh>
    <rPh sb="9" eb="11">
      <t>キジュン</t>
    </rPh>
    <rPh sb="12" eb="14">
      <t>コウドウ</t>
    </rPh>
    <rPh sb="22" eb="24">
      <t>サクセイ</t>
    </rPh>
    <phoneticPr fontId="1"/>
  </si>
  <si>
    <t>全従業員に対し、就労中の手洗い励行、消毒、咳エチケットを習慣づけるよう社内徹底している</t>
    <rPh sb="0" eb="1">
      <t>ゼン</t>
    </rPh>
    <rPh sb="1" eb="4">
      <t>ジュウギョウイン</t>
    </rPh>
    <rPh sb="5" eb="6">
      <t>タイ</t>
    </rPh>
    <rPh sb="8" eb="10">
      <t>シュウロウ</t>
    </rPh>
    <rPh sb="10" eb="11">
      <t>チュウ</t>
    </rPh>
    <rPh sb="12" eb="14">
      <t>テアラ</t>
    </rPh>
    <rPh sb="15" eb="17">
      <t>レイコウ</t>
    </rPh>
    <rPh sb="18" eb="20">
      <t>ショウドク</t>
    </rPh>
    <rPh sb="21" eb="22">
      <t>セキ</t>
    </rPh>
    <rPh sb="28" eb="30">
      <t>シュウカン</t>
    </rPh>
    <rPh sb="35" eb="37">
      <t>シャナイ</t>
    </rPh>
    <rPh sb="37" eb="39">
      <t>テッテイ</t>
    </rPh>
    <phoneticPr fontId="1"/>
  </si>
  <si>
    <t>パンデミックが起こったときの、準備、行動など社員に徹底している</t>
    <rPh sb="7" eb="8">
      <t>オ</t>
    </rPh>
    <rPh sb="15" eb="17">
      <t>ジュンビ</t>
    </rPh>
    <rPh sb="18" eb="20">
      <t>コウドウ</t>
    </rPh>
    <rPh sb="22" eb="24">
      <t>シャイン</t>
    </rPh>
    <rPh sb="25" eb="27">
      <t>テッテイ</t>
    </rPh>
    <phoneticPr fontId="1"/>
  </si>
  <si>
    <t>パンデミックが起こったときの感染防止用として社内に備品を準備している（消毒剤、マスク等）</t>
    <rPh sb="7" eb="8">
      <t>オ</t>
    </rPh>
    <rPh sb="14" eb="16">
      <t>カンセン</t>
    </rPh>
    <rPh sb="16" eb="18">
      <t>ボウシ</t>
    </rPh>
    <rPh sb="18" eb="19">
      <t>ヨウ</t>
    </rPh>
    <rPh sb="22" eb="24">
      <t>シャナイ</t>
    </rPh>
    <rPh sb="25" eb="27">
      <t>ビヒン</t>
    </rPh>
    <rPh sb="28" eb="30">
      <t>ジュンビ</t>
    </rPh>
    <rPh sb="35" eb="38">
      <t>ショウドクザイ</t>
    </rPh>
    <rPh sb="42" eb="43">
      <t>トウ</t>
    </rPh>
    <phoneticPr fontId="1"/>
  </si>
  <si>
    <t>外出や出張時の、感染リスクを減らす行動指針を決めて社員に周知している</t>
    <rPh sb="0" eb="2">
      <t>ガイシュツ</t>
    </rPh>
    <rPh sb="3" eb="5">
      <t>シュッチョウ</t>
    </rPh>
    <rPh sb="5" eb="6">
      <t>ジ</t>
    </rPh>
    <rPh sb="8" eb="10">
      <t>カンセン</t>
    </rPh>
    <rPh sb="14" eb="15">
      <t>ヘ</t>
    </rPh>
    <rPh sb="17" eb="19">
      <t>コウドウ</t>
    </rPh>
    <rPh sb="19" eb="21">
      <t>シシン</t>
    </rPh>
    <rPh sb="22" eb="23">
      <t>キ</t>
    </rPh>
    <rPh sb="25" eb="27">
      <t>シャイン</t>
    </rPh>
    <rPh sb="28" eb="30">
      <t>シュウチ</t>
    </rPh>
    <phoneticPr fontId="1"/>
  </si>
  <si>
    <t>パンデミック時の商品やサービスの優先順位を決めている</t>
    <rPh sb="6" eb="7">
      <t>ジ</t>
    </rPh>
    <rPh sb="8" eb="10">
      <t>ショウヒン</t>
    </rPh>
    <rPh sb="16" eb="20">
      <t>ユウセンジュンイ</t>
    </rPh>
    <rPh sb="21" eb="22">
      <t>キ</t>
    </rPh>
    <phoneticPr fontId="1"/>
  </si>
  <si>
    <t>パンデミック時の製造（生産活動）方法についてルールを決めている</t>
    <rPh sb="6" eb="7">
      <t>ジ</t>
    </rPh>
    <rPh sb="8" eb="10">
      <t>セイゾウ</t>
    </rPh>
    <rPh sb="11" eb="13">
      <t>セイサン</t>
    </rPh>
    <rPh sb="13" eb="15">
      <t>カツドウ</t>
    </rPh>
    <rPh sb="16" eb="18">
      <t>ホウホウ</t>
    </rPh>
    <rPh sb="26" eb="27">
      <t>キ</t>
    </rPh>
    <phoneticPr fontId="1"/>
  </si>
  <si>
    <t>パンデミック時の出荷について、ルール決めや得意先への周知を行っている</t>
    <rPh sb="6" eb="7">
      <t>ジ</t>
    </rPh>
    <rPh sb="8" eb="10">
      <t>シュッカ</t>
    </rPh>
    <rPh sb="18" eb="19">
      <t>キ</t>
    </rPh>
    <rPh sb="21" eb="24">
      <t>トクイサキ</t>
    </rPh>
    <rPh sb="26" eb="28">
      <t>シュウチ</t>
    </rPh>
    <rPh sb="29" eb="30">
      <t>オコナ</t>
    </rPh>
    <phoneticPr fontId="1"/>
  </si>
  <si>
    <t>パンデミック時の仕入れについて、ルール決めや得意先への周知を行っている</t>
    <rPh sb="6" eb="7">
      <t>ジ</t>
    </rPh>
    <rPh sb="8" eb="10">
      <t>シイ</t>
    </rPh>
    <rPh sb="19" eb="20">
      <t>キ</t>
    </rPh>
    <rPh sb="22" eb="25">
      <t>トクイサキ</t>
    </rPh>
    <rPh sb="27" eb="29">
      <t>シュウチ</t>
    </rPh>
    <rPh sb="30" eb="31">
      <t>オコナ</t>
    </rPh>
    <phoneticPr fontId="1"/>
  </si>
  <si>
    <t>仕入れ先のリスク分散を行っている</t>
    <rPh sb="0" eb="2">
      <t>シイ</t>
    </rPh>
    <rPh sb="3" eb="4">
      <t>サキ</t>
    </rPh>
    <rPh sb="8" eb="10">
      <t>ブンサン</t>
    </rPh>
    <rPh sb="11" eb="12">
      <t>オコナ</t>
    </rPh>
    <phoneticPr fontId="1"/>
  </si>
  <si>
    <t>感染の度合いに応じて、生産量・在庫量の基準を決めている</t>
    <rPh sb="0" eb="2">
      <t>カンセン</t>
    </rPh>
    <rPh sb="3" eb="5">
      <t>ドア</t>
    </rPh>
    <rPh sb="7" eb="8">
      <t>オウ</t>
    </rPh>
    <rPh sb="11" eb="13">
      <t>セイサン</t>
    </rPh>
    <rPh sb="13" eb="14">
      <t>リョウ</t>
    </rPh>
    <rPh sb="15" eb="17">
      <t>ザイコ</t>
    </rPh>
    <rPh sb="17" eb="18">
      <t>リョウ</t>
    </rPh>
    <rPh sb="19" eb="21">
      <t>キジュン</t>
    </rPh>
    <rPh sb="22" eb="23">
      <t>キ</t>
    </rPh>
    <phoneticPr fontId="1"/>
  </si>
  <si>
    <t>取引先や得意先と、パンデミック時の事業展開について会話をしている</t>
    <rPh sb="0" eb="3">
      <t>トリヒキサキ</t>
    </rPh>
    <rPh sb="4" eb="7">
      <t>トクイサキ</t>
    </rPh>
    <rPh sb="15" eb="16">
      <t>ジ</t>
    </rPh>
    <rPh sb="17" eb="19">
      <t>ジギョウ</t>
    </rPh>
    <rPh sb="19" eb="21">
      <t>テンカイ</t>
    </rPh>
    <rPh sb="25" eb="27">
      <t>カイワ</t>
    </rPh>
    <phoneticPr fontId="1"/>
  </si>
  <si>
    <t>パンデミック後の事業再開について、行動指針を決めている</t>
    <rPh sb="6" eb="7">
      <t>ゴ</t>
    </rPh>
    <rPh sb="8" eb="10">
      <t>ジギョウ</t>
    </rPh>
    <rPh sb="10" eb="12">
      <t>サイカイ</t>
    </rPh>
    <rPh sb="17" eb="19">
      <t>コウドウ</t>
    </rPh>
    <rPh sb="19" eb="21">
      <t>シシン</t>
    </rPh>
    <rPh sb="22" eb="23">
      <t>キ</t>
    </rPh>
    <phoneticPr fontId="1"/>
  </si>
  <si>
    <t>休業時に備え、資金を十分に持っている、または何か月分か意識して持っている</t>
    <rPh sb="0" eb="2">
      <t>キュウギョウ</t>
    </rPh>
    <rPh sb="2" eb="3">
      <t>ジ</t>
    </rPh>
    <rPh sb="4" eb="5">
      <t>ソナ</t>
    </rPh>
    <rPh sb="7" eb="9">
      <t>シキン</t>
    </rPh>
    <rPh sb="10" eb="12">
      <t>ジュウブン</t>
    </rPh>
    <rPh sb="13" eb="14">
      <t>モ</t>
    </rPh>
    <rPh sb="22" eb="23">
      <t>ナン</t>
    </rPh>
    <rPh sb="24" eb="26">
      <t>ゲツブン</t>
    </rPh>
    <rPh sb="27" eb="29">
      <t>イシキ</t>
    </rPh>
    <rPh sb="31" eb="32">
      <t>モ</t>
    </rPh>
    <phoneticPr fontId="1"/>
  </si>
  <si>
    <t>資金繰りに困ったときの対応として金融機関へ、緊急融資の根回しをしている</t>
    <rPh sb="0" eb="2">
      <t>シキン</t>
    </rPh>
    <rPh sb="2" eb="3">
      <t>グ</t>
    </rPh>
    <rPh sb="5" eb="6">
      <t>コマ</t>
    </rPh>
    <rPh sb="11" eb="13">
      <t>タイオウ</t>
    </rPh>
    <rPh sb="16" eb="20">
      <t>キンユウキカン</t>
    </rPh>
    <rPh sb="22" eb="24">
      <t>キンキュウ</t>
    </rPh>
    <rPh sb="24" eb="26">
      <t>ユウシ</t>
    </rPh>
    <rPh sb="27" eb="29">
      <t>ネマワ</t>
    </rPh>
    <phoneticPr fontId="1"/>
  </si>
  <si>
    <t>パンデミック時の勤務体制（休業も含む）について取り決めをしている</t>
    <rPh sb="6" eb="7">
      <t>ジ</t>
    </rPh>
    <rPh sb="8" eb="10">
      <t>キンム</t>
    </rPh>
    <rPh sb="10" eb="12">
      <t>タイセイ</t>
    </rPh>
    <rPh sb="13" eb="15">
      <t>キュウギョウ</t>
    </rPh>
    <rPh sb="16" eb="17">
      <t>フク</t>
    </rPh>
    <rPh sb="23" eb="24">
      <t>ト</t>
    </rPh>
    <rPh sb="25" eb="26">
      <t>キ</t>
    </rPh>
    <phoneticPr fontId="1"/>
  </si>
  <si>
    <t>テレワークを実施できるよう準備している</t>
    <rPh sb="6" eb="8">
      <t>ジッシ</t>
    </rPh>
    <rPh sb="13" eb="15">
      <t>ジュンビ</t>
    </rPh>
    <phoneticPr fontId="1"/>
  </si>
  <si>
    <t>オンラインでのコミュニケーションをすぐできるよう準備している</t>
    <rPh sb="24" eb="26">
      <t>ジュンビ</t>
    </rPh>
    <phoneticPr fontId="1"/>
  </si>
  <si>
    <t>テレワーク時の勤務体制やコミュニケーションのルールを決めている</t>
    <rPh sb="5" eb="6">
      <t>ジ</t>
    </rPh>
    <rPh sb="7" eb="9">
      <t>キンム</t>
    </rPh>
    <rPh sb="9" eb="11">
      <t>タイセイ</t>
    </rPh>
    <rPh sb="26" eb="27">
      <t>キ</t>
    </rPh>
    <phoneticPr fontId="1"/>
  </si>
  <si>
    <t>区分１</t>
    <rPh sb="0" eb="2">
      <t>クブン</t>
    </rPh>
    <phoneticPr fontId="1"/>
  </si>
  <si>
    <t>区分２</t>
    <rPh sb="0" eb="2">
      <t>クブン</t>
    </rPh>
    <phoneticPr fontId="1"/>
  </si>
  <si>
    <t>社員の安全</t>
    <rPh sb="0" eb="2">
      <t>シャイン</t>
    </rPh>
    <rPh sb="3" eb="5">
      <t>アンゼン</t>
    </rPh>
    <phoneticPr fontId="1"/>
  </si>
  <si>
    <t>事業の維持</t>
    <rPh sb="0" eb="2">
      <t>ジギョウ</t>
    </rPh>
    <rPh sb="3" eb="5">
      <t>イジ</t>
    </rPh>
    <phoneticPr fontId="1"/>
  </si>
  <si>
    <t>資金対策</t>
    <rPh sb="0" eb="2">
      <t>シキン</t>
    </rPh>
    <rPh sb="2" eb="4">
      <t>タイサク</t>
    </rPh>
    <phoneticPr fontId="1"/>
  </si>
  <si>
    <t>業界のガイドラインに沿った、感染症防止対策を実施している</t>
    <rPh sb="0" eb="2">
      <t>ギョウカイ</t>
    </rPh>
    <rPh sb="10" eb="11">
      <t>ソ</t>
    </rPh>
    <rPh sb="14" eb="17">
      <t>カンセンショウ</t>
    </rPh>
    <rPh sb="17" eb="19">
      <t>ボウシ</t>
    </rPh>
    <rPh sb="19" eb="21">
      <t>タイサク</t>
    </rPh>
    <rPh sb="22" eb="24">
      <t>ジッシ</t>
    </rPh>
    <phoneticPr fontId="1"/>
  </si>
  <si>
    <t>緊急融資を依頼する準備をしている。担当者がいる</t>
    <rPh sb="0" eb="2">
      <t>キンキュウ</t>
    </rPh>
    <rPh sb="2" eb="4">
      <t>ユウシ</t>
    </rPh>
    <rPh sb="5" eb="7">
      <t>イライ</t>
    </rPh>
    <rPh sb="9" eb="11">
      <t>ジュンビ</t>
    </rPh>
    <rPh sb="17" eb="20">
      <t>タントウシャ</t>
    </rPh>
    <phoneticPr fontId="1"/>
  </si>
  <si>
    <t>取引先や得意先向けの感染症防止対策を作成し、周知している</t>
    <rPh sb="0" eb="2">
      <t>トリヒキ</t>
    </rPh>
    <rPh sb="2" eb="3">
      <t>サキ</t>
    </rPh>
    <rPh sb="4" eb="7">
      <t>トクイサキ</t>
    </rPh>
    <rPh sb="7" eb="8">
      <t>ム</t>
    </rPh>
    <rPh sb="10" eb="13">
      <t>カンセンショウ</t>
    </rPh>
    <rPh sb="13" eb="15">
      <t>ボウシ</t>
    </rPh>
    <rPh sb="15" eb="17">
      <t>タイサク</t>
    </rPh>
    <rPh sb="18" eb="20">
      <t>サクセイ</t>
    </rPh>
    <rPh sb="22" eb="24">
      <t>シュウチ</t>
    </rPh>
    <phoneticPr fontId="1"/>
  </si>
  <si>
    <t>取引先や得意先向けに事業再開後の業務対応を作成し、周知している</t>
    <rPh sb="0" eb="3">
      <t>トリヒキサキ</t>
    </rPh>
    <rPh sb="4" eb="7">
      <t>トクイサキ</t>
    </rPh>
    <rPh sb="7" eb="8">
      <t>ム</t>
    </rPh>
    <rPh sb="10" eb="12">
      <t>ジギョウ</t>
    </rPh>
    <rPh sb="12" eb="14">
      <t>サイカイ</t>
    </rPh>
    <rPh sb="14" eb="15">
      <t>ゴ</t>
    </rPh>
    <rPh sb="16" eb="18">
      <t>ギョウム</t>
    </rPh>
    <rPh sb="18" eb="20">
      <t>タイオウ</t>
    </rPh>
    <rPh sb="21" eb="23">
      <t>サクセイ</t>
    </rPh>
    <rPh sb="25" eb="27">
      <t>シュウチ</t>
    </rPh>
    <phoneticPr fontId="1"/>
  </si>
  <si>
    <t>住所</t>
    <rPh sb="0" eb="2">
      <t>ジュウショ</t>
    </rPh>
    <phoneticPr fontId="1"/>
  </si>
  <si>
    <t>緊急時の目安</t>
    <rPh sb="0" eb="3">
      <t>キンキュウジ</t>
    </rPh>
    <rPh sb="4" eb="6">
      <t>メヤス</t>
    </rPh>
    <phoneticPr fontId="1"/>
  </si>
  <si>
    <t>事前の準備</t>
    <rPh sb="0" eb="2">
      <t>ジゼン</t>
    </rPh>
    <rPh sb="3" eb="5">
      <t>ジュンビ</t>
    </rPh>
    <phoneticPr fontId="1"/>
  </si>
  <si>
    <t>アフターコロナ</t>
    <phoneticPr fontId="1"/>
  </si>
  <si>
    <t>社内共有部分の消毒を行っている
（机、電話、PC,ドアノブ、プリンター等）</t>
    <rPh sb="0" eb="2">
      <t>シャナイ</t>
    </rPh>
    <rPh sb="2" eb="4">
      <t>キョウユウ</t>
    </rPh>
    <rPh sb="4" eb="6">
      <t>ブブン</t>
    </rPh>
    <rPh sb="7" eb="9">
      <t>ショウドク</t>
    </rPh>
    <rPh sb="10" eb="11">
      <t>オコナ</t>
    </rPh>
    <rPh sb="17" eb="18">
      <t>ツクエ</t>
    </rPh>
    <rPh sb="19" eb="21">
      <t>デンワ</t>
    </rPh>
    <rPh sb="35" eb="36">
      <t>トウ</t>
    </rPh>
    <phoneticPr fontId="1"/>
  </si>
  <si>
    <t>社内会議等人数が集まるときの感染防止策を決めている
（距離や換気等）</t>
    <rPh sb="0" eb="2">
      <t>シャナイ</t>
    </rPh>
    <rPh sb="2" eb="4">
      <t>カイギ</t>
    </rPh>
    <rPh sb="4" eb="5">
      <t>トウ</t>
    </rPh>
    <rPh sb="5" eb="7">
      <t>ニンズウ</t>
    </rPh>
    <rPh sb="8" eb="9">
      <t>アツ</t>
    </rPh>
    <rPh sb="14" eb="18">
      <t>カンセンボウシ</t>
    </rPh>
    <rPh sb="18" eb="19">
      <t>サク</t>
    </rPh>
    <rPh sb="20" eb="21">
      <t>キ</t>
    </rPh>
    <rPh sb="27" eb="29">
      <t>キョリ</t>
    </rPh>
    <rPh sb="30" eb="32">
      <t>カンキ</t>
    </rPh>
    <rPh sb="32" eb="33">
      <t>トウ</t>
    </rPh>
    <phoneticPr fontId="1"/>
  </si>
  <si>
    <t>テレワークを実施できるよう準備している
（ハード面、ソフト面）</t>
    <rPh sb="6" eb="8">
      <t>ジッシ</t>
    </rPh>
    <rPh sb="13" eb="15">
      <t>ジュンビ</t>
    </rPh>
    <rPh sb="24" eb="25">
      <t>メン</t>
    </rPh>
    <rPh sb="29" eb="30">
      <t>メン</t>
    </rPh>
    <phoneticPr fontId="1"/>
  </si>
  <si>
    <t>①重要業務の選定</t>
    <rPh sb="1" eb="3">
      <t>ジュウヨウ</t>
    </rPh>
    <rPh sb="3" eb="5">
      <t>ギョウム</t>
    </rPh>
    <rPh sb="6" eb="8">
      <t>センテイ</t>
    </rPh>
    <phoneticPr fontId="1"/>
  </si>
  <si>
    <t>重要業務</t>
    <rPh sb="0" eb="2">
      <t>ジュウヨウ</t>
    </rPh>
    <rPh sb="2" eb="4">
      <t>ギョウム</t>
    </rPh>
    <phoneticPr fontId="1"/>
  </si>
  <si>
    <t>②感染症対策</t>
    <rPh sb="1" eb="4">
      <t>カンセンショウ</t>
    </rPh>
    <rPh sb="4" eb="6">
      <t>タイサク</t>
    </rPh>
    <phoneticPr fontId="1"/>
  </si>
  <si>
    <t>③組織体制</t>
    <rPh sb="1" eb="3">
      <t>ソシキ</t>
    </rPh>
    <rPh sb="3" eb="5">
      <t>タイセイ</t>
    </rPh>
    <phoneticPr fontId="1"/>
  </si>
  <si>
    <t>総指揮</t>
    <rPh sb="0" eb="3">
      <t>ソウシキ</t>
    </rPh>
    <phoneticPr fontId="1"/>
  </si>
  <si>
    <t>情報</t>
    <rPh sb="0" eb="2">
      <t>ジョウホウ</t>
    </rPh>
    <phoneticPr fontId="1"/>
  </si>
  <si>
    <t>主担当</t>
    <rPh sb="0" eb="1">
      <t>シュ</t>
    </rPh>
    <rPh sb="1" eb="3">
      <t>タントウ</t>
    </rPh>
    <phoneticPr fontId="1"/>
  </si>
  <si>
    <t>副担当</t>
    <rPh sb="0" eb="1">
      <t>フク</t>
    </rPh>
    <rPh sb="1" eb="3">
      <t>タントウ</t>
    </rPh>
    <phoneticPr fontId="1"/>
  </si>
  <si>
    <t>（医療）</t>
    <rPh sb="1" eb="3">
      <t>イリョウ</t>
    </rPh>
    <phoneticPr fontId="1"/>
  </si>
  <si>
    <t>④連絡網</t>
    <rPh sb="1" eb="3">
      <t>レンラク</t>
    </rPh>
    <rPh sb="3" eb="4">
      <t>モウ</t>
    </rPh>
    <phoneticPr fontId="1"/>
  </si>
  <si>
    <t>●●部</t>
    <rPh sb="2" eb="3">
      <t>ブ</t>
    </rPh>
    <phoneticPr fontId="1"/>
  </si>
  <si>
    <t>社員</t>
    <rPh sb="0" eb="2">
      <t>シャイン</t>
    </rPh>
    <phoneticPr fontId="1"/>
  </si>
  <si>
    <t>仕入れ先</t>
    <rPh sb="0" eb="2">
      <t>シイ</t>
    </rPh>
    <rPh sb="3" eb="4">
      <t>サキ</t>
    </rPh>
    <phoneticPr fontId="1"/>
  </si>
  <si>
    <t>得意先</t>
    <rPh sb="0" eb="3">
      <t>トクイサキ</t>
    </rPh>
    <phoneticPr fontId="1"/>
  </si>
  <si>
    <t>行政</t>
    <rPh sb="0" eb="2">
      <t>ギョウセイ</t>
    </rPh>
    <phoneticPr fontId="1"/>
  </si>
  <si>
    <t>金融機関</t>
    <rPh sb="0" eb="4">
      <t>キンユウキカン</t>
    </rPh>
    <phoneticPr fontId="1"/>
  </si>
  <si>
    <t>担当</t>
    <rPh sb="0" eb="2">
      <t>タントウ</t>
    </rPh>
    <phoneticPr fontId="1"/>
  </si>
  <si>
    <t>副担当</t>
    <rPh sb="0" eb="3">
      <t>フクタントウ</t>
    </rPh>
    <phoneticPr fontId="1"/>
  </si>
  <si>
    <t>物資</t>
    <rPh sb="0" eb="2">
      <t>ブッシ</t>
    </rPh>
    <phoneticPr fontId="1"/>
  </si>
  <si>
    <t>☑</t>
    <phoneticPr fontId="1"/>
  </si>
  <si>
    <t>確認</t>
    <rPh sb="0" eb="2">
      <t>カクニン</t>
    </rPh>
    <phoneticPr fontId="1"/>
  </si>
  <si>
    <t>１日あたり必要量／人</t>
    <rPh sb="1" eb="2">
      <t>ヒ</t>
    </rPh>
    <rPh sb="5" eb="7">
      <t>ヒツヨウ</t>
    </rPh>
    <rPh sb="7" eb="8">
      <t>リョウ</t>
    </rPh>
    <rPh sb="9" eb="10">
      <t>ヒト</t>
    </rPh>
    <phoneticPr fontId="1"/>
  </si>
  <si>
    <t>従業員数</t>
    <rPh sb="0" eb="3">
      <t>ジュウギョウイン</t>
    </rPh>
    <rPh sb="3" eb="4">
      <t>スウ</t>
    </rPh>
    <phoneticPr fontId="1"/>
  </si>
  <si>
    <t>備蓄必要量</t>
    <rPh sb="0" eb="2">
      <t>ビチク</t>
    </rPh>
    <rPh sb="2" eb="4">
      <t>ヒツヨウ</t>
    </rPh>
    <rPh sb="4" eb="5">
      <t>リョウ</t>
    </rPh>
    <phoneticPr fontId="1"/>
  </si>
  <si>
    <t>アイテム</t>
    <phoneticPr fontId="1"/>
  </si>
  <si>
    <t>1日あたり必要量</t>
    <rPh sb="1" eb="2">
      <t>ヒ</t>
    </rPh>
    <rPh sb="5" eb="7">
      <t>ヒツヨウ</t>
    </rPh>
    <rPh sb="7" eb="8">
      <t>リョウ</t>
    </rPh>
    <phoneticPr fontId="1"/>
  </si>
  <si>
    <t>日数</t>
    <rPh sb="0" eb="2">
      <t>ニッスウ</t>
    </rPh>
    <phoneticPr fontId="1"/>
  </si>
  <si>
    <t>備考</t>
    <rPh sb="0" eb="2">
      <t>ビコウ</t>
    </rPh>
    <phoneticPr fontId="1"/>
  </si>
  <si>
    <t>在庫量</t>
    <rPh sb="0" eb="3">
      <t>ザイコリョウ</t>
    </rPh>
    <phoneticPr fontId="1"/>
  </si>
  <si>
    <t>⑥備品の準備</t>
    <rPh sb="1" eb="3">
      <t>ビヒン</t>
    </rPh>
    <rPh sb="4" eb="6">
      <t>ジュンビ</t>
    </rPh>
    <phoneticPr fontId="1"/>
  </si>
  <si>
    <t>アルコール消毒液</t>
    <rPh sb="5" eb="7">
      <t>ショウドク</t>
    </rPh>
    <rPh sb="7" eb="8">
      <t>エキ</t>
    </rPh>
    <phoneticPr fontId="1"/>
  </si>
  <si>
    <t>マスク</t>
    <phoneticPr fontId="1"/>
  </si>
  <si>
    <t>・・・</t>
    <phoneticPr fontId="1"/>
  </si>
  <si>
    <t>①</t>
    <phoneticPr fontId="1"/>
  </si>
  <si>
    <t>②</t>
    <phoneticPr fontId="1"/>
  </si>
  <si>
    <t>連絡先（代表）</t>
    <rPh sb="0" eb="3">
      <t>レンラクサキ</t>
    </rPh>
    <rPh sb="4" eb="6">
      <t>ダイヒョウ</t>
    </rPh>
    <phoneticPr fontId="1"/>
  </si>
  <si>
    <t>□社員が感染したとき</t>
    <rPh sb="1" eb="3">
      <t>シャイン</t>
    </rPh>
    <rPh sb="4" eb="6">
      <t>カンセン</t>
    </rPh>
    <phoneticPr fontId="1"/>
  </si>
  <si>
    <t>□緊急事態宣言発令時</t>
    <rPh sb="1" eb="7">
      <t>キンキュウジタイセンゲン</t>
    </rPh>
    <rPh sb="7" eb="9">
      <t>ハツレイ</t>
    </rPh>
    <rPh sb="9" eb="10">
      <t>ジ</t>
    </rPh>
    <phoneticPr fontId="1"/>
  </si>
  <si>
    <t>荒川区　感染症対策BCP　チェックシート</t>
    <rPh sb="0" eb="3">
      <t>アラカワク</t>
    </rPh>
    <rPh sb="4" eb="7">
      <t>カンセンショウ</t>
    </rPh>
    <rPh sb="7" eb="9">
      <t>タイサク</t>
    </rPh>
    <phoneticPr fontId="1"/>
  </si>
  <si>
    <t>⑤緊急時在庫量（最重要事業のみ）</t>
    <rPh sb="1" eb="4">
      <t>キンキュウジ</t>
    </rPh>
    <rPh sb="4" eb="6">
      <t>ザイコ</t>
    </rPh>
    <rPh sb="6" eb="7">
      <t>リョウ</t>
    </rPh>
    <rPh sb="8" eb="11">
      <t>サイジュウヨウ</t>
    </rPh>
    <rPh sb="11" eb="13">
      <t>ジギョウ</t>
    </rPh>
    <phoneticPr fontId="1"/>
  </si>
  <si>
    <t>地域</t>
    <rPh sb="0" eb="2">
      <t>チイキ</t>
    </rPh>
    <phoneticPr fontId="1"/>
  </si>
  <si>
    <t>もちろん、この先の詳細はいる</t>
    <rPh sb="7" eb="8">
      <t>サキ</t>
    </rPh>
    <rPh sb="9" eb="11">
      <t>ショウサイ</t>
    </rPh>
    <phoneticPr fontId="1"/>
  </si>
  <si>
    <t>こっちより、医療体制かも</t>
    <rPh sb="6" eb="8">
      <t>イリョウ</t>
    </rPh>
    <rPh sb="8" eb="10">
      <t>タイセイ</t>
    </rPh>
    <phoneticPr fontId="1"/>
  </si>
  <si>
    <t>産業医</t>
    <rPh sb="0" eb="3">
      <t>サンギョウイ</t>
    </rPh>
    <phoneticPr fontId="1"/>
  </si>
  <si>
    <t>保健所</t>
    <rPh sb="0" eb="2">
      <t>ホケン</t>
    </rPh>
    <rPh sb="2" eb="3">
      <t>ショ</t>
    </rPh>
    <phoneticPr fontId="1"/>
  </si>
  <si>
    <t>総合病院</t>
    <rPh sb="0" eb="4">
      <t>ソウゴウビョウイン</t>
    </rPh>
    <phoneticPr fontId="1"/>
  </si>
  <si>
    <t>あとは、地域との連携とか</t>
    <rPh sb="4" eb="6">
      <t>チイキ</t>
    </rPh>
    <rPh sb="8" eb="10">
      <t>レンケイ</t>
    </rPh>
    <phoneticPr fontId="1"/>
  </si>
  <si>
    <t>企業名（部署）</t>
    <rPh sb="0" eb="2">
      <t>キギョウ</t>
    </rPh>
    <rPh sb="2" eb="3">
      <t>メイ</t>
    </rPh>
    <rPh sb="4" eb="6">
      <t>ブショ</t>
    </rPh>
    <phoneticPr fontId="1"/>
  </si>
  <si>
    <t>業務を遂行するために、別の場所を用意している（クリーンルーム）</t>
    <rPh sb="0" eb="2">
      <t>ギョウム</t>
    </rPh>
    <rPh sb="3" eb="5">
      <t>スイコウ</t>
    </rPh>
    <rPh sb="11" eb="12">
      <t>ベツ</t>
    </rPh>
    <rPh sb="13" eb="15">
      <t>バショ</t>
    </rPh>
    <rPh sb="16" eb="18">
      <t>ヨウイ</t>
    </rPh>
    <phoneticPr fontId="1"/>
  </si>
  <si>
    <t>[×]
出来ていない</t>
    <rPh sb="4" eb="6">
      <t>デキ</t>
    </rPh>
    <phoneticPr fontId="1"/>
  </si>
  <si>
    <t>[△]
検討中</t>
    <rPh sb="4" eb="6">
      <t>ケントウ</t>
    </rPh>
    <rPh sb="6" eb="7">
      <t>チュウ</t>
    </rPh>
    <phoneticPr fontId="1"/>
  </si>
  <si>
    <t>[〇]
出来ている</t>
    <rPh sb="4" eb="6">
      <t>デキ</t>
    </rPh>
    <phoneticPr fontId="1"/>
  </si>
  <si>
    <t>[◎]
実践している</t>
    <rPh sb="4" eb="6">
      <t>ジッセン</t>
    </rPh>
    <phoneticPr fontId="1"/>
  </si>
  <si>
    <t>②組織体制</t>
    <rPh sb="1" eb="3">
      <t>ソシキ</t>
    </rPh>
    <rPh sb="3" eb="5">
      <t>タイセイ</t>
    </rPh>
    <phoneticPr fontId="1"/>
  </si>
  <si>
    <t>外部</t>
    <rPh sb="0" eb="2">
      <t>ガイブ</t>
    </rPh>
    <phoneticPr fontId="1"/>
  </si>
  <si>
    <t>医療</t>
    <rPh sb="0" eb="2">
      <t>イリョウ</t>
    </rPh>
    <phoneticPr fontId="1"/>
  </si>
  <si>
    <t>A：ヒト</t>
    <phoneticPr fontId="1"/>
  </si>
  <si>
    <t>B：もの</t>
    <phoneticPr fontId="1"/>
  </si>
  <si>
    <t>C：カネ</t>
    <phoneticPr fontId="1"/>
  </si>
  <si>
    <t>D:情報</t>
    <rPh sb="2" eb="4">
      <t>ジョウホウ</t>
    </rPh>
    <phoneticPr fontId="1"/>
  </si>
  <si>
    <t>E：外部</t>
    <rPh sb="2" eb="4">
      <t>ガイブ</t>
    </rPh>
    <phoneticPr fontId="1"/>
  </si>
  <si>
    <t xml:space="preserve">前段階
</t>
    <rPh sb="0" eb="3">
      <t>ゼンダンカイ</t>
    </rPh>
    <phoneticPr fontId="1"/>
  </si>
  <si>
    <t xml:space="preserve">第一段階
</t>
    <rPh sb="0" eb="2">
      <t>ダイイチ</t>
    </rPh>
    <rPh sb="2" eb="4">
      <t>ダンカイ</t>
    </rPh>
    <phoneticPr fontId="1"/>
  </si>
  <si>
    <t xml:space="preserve">第二段階
</t>
    <rPh sb="0" eb="1">
      <t>ダイ</t>
    </rPh>
    <rPh sb="1" eb="4">
      <t>２ダンカイ</t>
    </rPh>
    <phoneticPr fontId="1"/>
  </si>
  <si>
    <t xml:space="preserve">第三段階
</t>
    <rPh sb="0" eb="2">
      <t>ダイサン</t>
    </rPh>
    <rPh sb="2" eb="4">
      <t>ダンカイ</t>
    </rPh>
    <phoneticPr fontId="1"/>
  </si>
  <si>
    <t xml:space="preserve">第四段階
</t>
    <rPh sb="0" eb="1">
      <t>ダイ</t>
    </rPh>
    <rPh sb="1" eb="4">
      <t>ヨンダンカイ</t>
    </rPh>
    <phoneticPr fontId="1"/>
  </si>
  <si>
    <t>感染症に対するＢＣＰの取り組みについてチェックシート</t>
    <rPh sb="0" eb="2">
      <t>カンセン</t>
    </rPh>
    <rPh sb="2" eb="3">
      <t>ショウ</t>
    </rPh>
    <rPh sb="4" eb="5">
      <t>タイ</t>
    </rPh>
    <rPh sb="11" eb="12">
      <t>ト</t>
    </rPh>
    <rPh sb="13" eb="14">
      <t>ク</t>
    </rPh>
    <phoneticPr fontId="1"/>
  </si>
  <si>
    <t>発生段階</t>
    <rPh sb="0" eb="2">
      <t>ハッセイ</t>
    </rPh>
    <rPh sb="2" eb="4">
      <t>ダンカイ</t>
    </rPh>
    <phoneticPr fontId="1"/>
  </si>
  <si>
    <t>評価の定量化</t>
    <rPh sb="0" eb="2">
      <t>ヒョウカ</t>
    </rPh>
    <rPh sb="3" eb="6">
      <t>テイリョウカ</t>
    </rPh>
    <phoneticPr fontId="1"/>
  </si>
  <si>
    <t>前段階
(未発生期)</t>
    <rPh sb="0" eb="3">
      <t>ゼンダンカイ</t>
    </rPh>
    <rPh sb="5" eb="8">
      <t>ミハッセイ</t>
    </rPh>
    <rPh sb="8" eb="9">
      <t>キ</t>
    </rPh>
    <phoneticPr fontId="1"/>
  </si>
  <si>
    <t>第一段階
(海外発生期）</t>
    <rPh sb="0" eb="2">
      <t>ダイイチ</t>
    </rPh>
    <rPh sb="2" eb="4">
      <t>ダンカイ</t>
    </rPh>
    <rPh sb="6" eb="8">
      <t>カイガイ</t>
    </rPh>
    <rPh sb="8" eb="10">
      <t>ハッセイ</t>
    </rPh>
    <rPh sb="10" eb="11">
      <t>キ</t>
    </rPh>
    <phoneticPr fontId="1"/>
  </si>
  <si>
    <t>第二段階
(国内発生早期）</t>
    <rPh sb="0" eb="1">
      <t>ダイ</t>
    </rPh>
    <rPh sb="1" eb="4">
      <t>２ダンカイ</t>
    </rPh>
    <rPh sb="6" eb="8">
      <t>コクナイ</t>
    </rPh>
    <rPh sb="8" eb="10">
      <t>ハッセイ</t>
    </rPh>
    <rPh sb="10" eb="12">
      <t>ソウキ</t>
    </rPh>
    <phoneticPr fontId="1"/>
  </si>
  <si>
    <t>第三段階
(感染拡大期･蔓延期･回復期）</t>
    <rPh sb="0" eb="2">
      <t>ダイサン</t>
    </rPh>
    <rPh sb="2" eb="4">
      <t>ダンカイ</t>
    </rPh>
    <rPh sb="6" eb="8">
      <t>カンセン</t>
    </rPh>
    <rPh sb="8" eb="10">
      <t>カクダイ</t>
    </rPh>
    <rPh sb="10" eb="11">
      <t>キ</t>
    </rPh>
    <rPh sb="12" eb="14">
      <t>マンエン</t>
    </rPh>
    <rPh sb="14" eb="15">
      <t>キ</t>
    </rPh>
    <rPh sb="16" eb="18">
      <t>カイフク</t>
    </rPh>
    <rPh sb="18" eb="19">
      <t>キ</t>
    </rPh>
    <phoneticPr fontId="1"/>
  </si>
  <si>
    <t>第四段階
(小康期）</t>
    <rPh sb="0" eb="1">
      <t>ダイ</t>
    </rPh>
    <rPh sb="1" eb="4">
      <t>ヨンダンカイ</t>
    </rPh>
    <rPh sb="6" eb="8">
      <t>ショウコウ</t>
    </rPh>
    <rPh sb="8" eb="9">
      <t>キ</t>
    </rPh>
    <phoneticPr fontId="1"/>
  </si>
  <si>
    <t>[△]
検討中(準備中)</t>
    <rPh sb="4" eb="6">
      <t>ケントウ</t>
    </rPh>
    <rPh sb="6" eb="7">
      <t>チュウ</t>
    </rPh>
    <rPh sb="8" eb="10">
      <t>ジュンビ</t>
    </rPh>
    <rPh sb="10" eb="11">
      <t>チュウ</t>
    </rPh>
    <phoneticPr fontId="1"/>
  </si>
  <si>
    <t>区分</t>
    <rPh sb="0" eb="2">
      <t>クブン</t>
    </rPh>
    <phoneticPr fontId="1"/>
  </si>
  <si>
    <t>経営資源</t>
    <rPh sb="0" eb="2">
      <t>ケイエイ</t>
    </rPh>
    <rPh sb="2" eb="4">
      <t>シゲン</t>
    </rPh>
    <phoneticPr fontId="1"/>
  </si>
  <si>
    <t>感染症に対する確認事項</t>
    <rPh sb="0" eb="2">
      <t>カンセン</t>
    </rPh>
    <rPh sb="2" eb="3">
      <t>ショウ</t>
    </rPh>
    <rPh sb="4" eb="5">
      <t>タイ</t>
    </rPh>
    <rPh sb="7" eb="9">
      <t>カクニン</t>
    </rPh>
    <rPh sb="9" eb="11">
      <t>ジコウ</t>
    </rPh>
    <phoneticPr fontId="1"/>
  </si>
  <si>
    <t>災害時および新型インフルエンザの対応との違い</t>
    <rPh sb="0" eb="2">
      <t>サイガイ</t>
    </rPh>
    <rPh sb="2" eb="3">
      <t>ジ</t>
    </rPh>
    <rPh sb="6" eb="8">
      <t>シンガタ</t>
    </rPh>
    <rPh sb="16" eb="18">
      <t>タイオウ</t>
    </rPh>
    <rPh sb="20" eb="21">
      <t>チガ</t>
    </rPh>
    <phoneticPr fontId="1"/>
  </si>
  <si>
    <t>事業体制</t>
    <rPh sb="0" eb="2">
      <t>ジギョウ</t>
    </rPh>
    <rPh sb="2" eb="4">
      <t>タイセイ</t>
    </rPh>
    <phoneticPr fontId="1"/>
  </si>
  <si>
    <t>従業員がＢＣＰの目的や重要性を理解できている。</t>
    <rPh sb="0" eb="3">
      <t>ジュウギョウイン</t>
    </rPh>
    <rPh sb="8" eb="10">
      <t>モクテキ</t>
    </rPh>
    <rPh sb="11" eb="14">
      <t>ジュウヨウセイ</t>
    </rPh>
    <rPh sb="15" eb="17">
      <t>リカイ</t>
    </rPh>
    <phoneticPr fontId="1"/>
  </si>
  <si>
    <t>〇</t>
    <phoneticPr fontId="1"/>
  </si>
  <si>
    <t>発生段階により対応推進者（推進態勢）を決めている。</t>
    <rPh sb="0" eb="2">
      <t>ハッセイ</t>
    </rPh>
    <rPh sb="2" eb="4">
      <t>ダンカイ</t>
    </rPh>
    <rPh sb="7" eb="9">
      <t>タイオウ</t>
    </rPh>
    <rPh sb="9" eb="11">
      <t>スイシン</t>
    </rPh>
    <rPh sb="11" eb="12">
      <t>シャ</t>
    </rPh>
    <rPh sb="13" eb="15">
      <t>スイシン</t>
    </rPh>
    <rPh sb="15" eb="17">
      <t>タイセイ</t>
    </rPh>
    <rPh sb="19" eb="20">
      <t>キ</t>
    </rPh>
    <phoneticPr fontId="1"/>
  </si>
  <si>
    <t>発生から拡大迄は時間的に猶予がある。
推進者自体が感染する場合がある為、代替者の選定も必要である。</t>
    <rPh sb="0" eb="2">
      <t>ハッセイ</t>
    </rPh>
    <rPh sb="4" eb="6">
      <t>カクダイ</t>
    </rPh>
    <rPh sb="6" eb="7">
      <t>マデ</t>
    </rPh>
    <rPh sb="8" eb="11">
      <t>ジカンテキ</t>
    </rPh>
    <rPh sb="12" eb="14">
      <t>ユウヨ</t>
    </rPh>
    <rPh sb="19" eb="22">
      <t>スイシンシャ</t>
    </rPh>
    <rPh sb="22" eb="24">
      <t>ジタイ</t>
    </rPh>
    <rPh sb="25" eb="27">
      <t>カンセン</t>
    </rPh>
    <rPh sb="29" eb="31">
      <t>バアイ</t>
    </rPh>
    <rPh sb="34" eb="35">
      <t>タメ</t>
    </rPh>
    <rPh sb="36" eb="38">
      <t>ダイタイ</t>
    </rPh>
    <rPh sb="38" eb="39">
      <t>シャ</t>
    </rPh>
    <rPh sb="40" eb="42">
      <t>センテイ</t>
    </rPh>
    <rPh sb="43" eb="45">
      <t>ヒツヨウ</t>
    </rPh>
    <phoneticPr fontId="1"/>
  </si>
  <si>
    <t xml:space="preserve">事業の優先順位を決めている。
</t>
    <rPh sb="0" eb="2">
      <t>ジギョウ</t>
    </rPh>
    <rPh sb="3" eb="5">
      <t>ユウセン</t>
    </rPh>
    <rPh sb="5" eb="7">
      <t>ジュンイ</t>
    </rPh>
    <rPh sb="8" eb="9">
      <t>キ</t>
    </rPh>
    <phoneticPr fontId="1"/>
  </si>
  <si>
    <t>自社の主力事業より、感染症拡大時に必要が事業（医療・衛生関連、ライフライン関連)を優先する場合がある。</t>
    <rPh sb="0" eb="2">
      <t>ジシャ</t>
    </rPh>
    <rPh sb="3" eb="5">
      <t>シュリョク</t>
    </rPh>
    <rPh sb="5" eb="7">
      <t>ジギョウ</t>
    </rPh>
    <rPh sb="10" eb="12">
      <t>カンセン</t>
    </rPh>
    <rPh sb="12" eb="13">
      <t>ショウ</t>
    </rPh>
    <rPh sb="13" eb="15">
      <t>カクダイ</t>
    </rPh>
    <rPh sb="15" eb="16">
      <t>ジ</t>
    </rPh>
    <rPh sb="17" eb="19">
      <t>ヒツヨウ</t>
    </rPh>
    <rPh sb="20" eb="22">
      <t>ジギョウ</t>
    </rPh>
    <rPh sb="23" eb="25">
      <t>イリョウ</t>
    </rPh>
    <rPh sb="26" eb="28">
      <t>エイセイ</t>
    </rPh>
    <rPh sb="28" eb="30">
      <t>カンレン</t>
    </rPh>
    <rPh sb="37" eb="39">
      <t>カンレン</t>
    </rPh>
    <rPh sb="41" eb="43">
      <t>ユウセン</t>
    </rPh>
    <rPh sb="45" eb="47">
      <t>バアイ</t>
    </rPh>
    <phoneticPr fontId="1"/>
  </si>
  <si>
    <t xml:space="preserve">事業継続(中止･再開）を決定する基準(定性・定量）を決めている。
</t>
    <rPh sb="0" eb="2">
      <t>ジギョウ</t>
    </rPh>
    <rPh sb="2" eb="4">
      <t>ケイゾク</t>
    </rPh>
    <rPh sb="5" eb="7">
      <t>チュウシ</t>
    </rPh>
    <rPh sb="8" eb="10">
      <t>サイカイ</t>
    </rPh>
    <rPh sb="12" eb="14">
      <t>ケッテイ</t>
    </rPh>
    <rPh sb="16" eb="18">
      <t>キジュン</t>
    </rPh>
    <rPh sb="19" eb="21">
      <t>テイセイ</t>
    </rPh>
    <rPh sb="22" eb="24">
      <t>テイリョウ</t>
    </rPh>
    <rPh sb="26" eb="27">
      <t>キ</t>
    </rPh>
    <phoneticPr fontId="1"/>
  </si>
  <si>
    <t>感染段階により自社判断(行政指示の場合もあるが）で決定する。外部環境による中断および内部環境(社内感染者発生）による中断では対応が異なる。対応が長期化する恐れがある。</t>
    <rPh sb="0" eb="2">
      <t>カンセン</t>
    </rPh>
    <rPh sb="2" eb="4">
      <t>ダンカイ</t>
    </rPh>
    <rPh sb="7" eb="9">
      <t>ジシャ</t>
    </rPh>
    <rPh sb="9" eb="11">
      <t>ハンダン</t>
    </rPh>
    <rPh sb="12" eb="14">
      <t>ギョウセイ</t>
    </rPh>
    <rPh sb="14" eb="16">
      <t>シジ</t>
    </rPh>
    <rPh sb="17" eb="19">
      <t>バアイ</t>
    </rPh>
    <rPh sb="25" eb="27">
      <t>ケッテイ</t>
    </rPh>
    <rPh sb="30" eb="32">
      <t>ガイブ</t>
    </rPh>
    <rPh sb="32" eb="34">
      <t>カンキョウ</t>
    </rPh>
    <rPh sb="37" eb="39">
      <t>チュウダン</t>
    </rPh>
    <rPh sb="42" eb="44">
      <t>ナイブ</t>
    </rPh>
    <rPh sb="44" eb="46">
      <t>カンキョウ</t>
    </rPh>
    <rPh sb="47" eb="49">
      <t>シャナイ</t>
    </rPh>
    <rPh sb="49" eb="51">
      <t>カンセン</t>
    </rPh>
    <rPh sb="51" eb="52">
      <t>シャ</t>
    </rPh>
    <rPh sb="52" eb="54">
      <t>ハッセイ</t>
    </rPh>
    <rPh sb="58" eb="60">
      <t>チュウダン</t>
    </rPh>
    <rPh sb="62" eb="64">
      <t>タイオウ</t>
    </rPh>
    <rPh sb="65" eb="66">
      <t>コト</t>
    </rPh>
    <rPh sb="69" eb="71">
      <t>タイオウ</t>
    </rPh>
    <rPh sb="72" eb="75">
      <t>チョウキカ</t>
    </rPh>
    <rPh sb="77" eb="78">
      <t>オソ</t>
    </rPh>
    <phoneticPr fontId="1"/>
  </si>
  <si>
    <t>自社の技術を利用した事業の可能性を探っている。</t>
    <rPh sb="0" eb="2">
      <t>ジシャ</t>
    </rPh>
    <rPh sb="3" eb="5">
      <t>ギジュツ</t>
    </rPh>
    <rPh sb="6" eb="8">
      <t>リヨウ</t>
    </rPh>
    <rPh sb="10" eb="12">
      <t>ジギョウ</t>
    </rPh>
    <rPh sb="13" eb="16">
      <t>カノウセイ</t>
    </rPh>
    <rPh sb="17" eb="18">
      <t>サグ</t>
    </rPh>
    <phoneticPr fontId="1"/>
  </si>
  <si>
    <t>感染症に必要な事業への新規参入、終息後不採算事業の見直し・撤退を検討する。</t>
    <rPh sb="0" eb="2">
      <t>カンセン</t>
    </rPh>
    <rPh sb="2" eb="3">
      <t>ショウ</t>
    </rPh>
    <rPh sb="4" eb="6">
      <t>ヒツヨウ</t>
    </rPh>
    <rPh sb="7" eb="9">
      <t>ジギョウ</t>
    </rPh>
    <rPh sb="11" eb="13">
      <t>シンキ</t>
    </rPh>
    <rPh sb="13" eb="15">
      <t>サンニュウ</t>
    </rPh>
    <rPh sb="16" eb="18">
      <t>シュウソク</t>
    </rPh>
    <rPh sb="18" eb="19">
      <t>ゴ</t>
    </rPh>
    <rPh sb="19" eb="22">
      <t>フサイサン</t>
    </rPh>
    <rPh sb="22" eb="24">
      <t>ジギョウ</t>
    </rPh>
    <rPh sb="25" eb="27">
      <t>ミナオ</t>
    </rPh>
    <rPh sb="29" eb="31">
      <t>テッタイ</t>
    </rPh>
    <rPh sb="32" eb="34">
      <t>ケントウ</t>
    </rPh>
    <phoneticPr fontId="1"/>
  </si>
  <si>
    <t>人材</t>
    <rPh sb="0" eb="2">
      <t>ジンザイ</t>
    </rPh>
    <phoneticPr fontId="1"/>
  </si>
  <si>
    <t>優先事業を推進する為の人員体制を把握できている。</t>
    <rPh sb="0" eb="2">
      <t>ユウセン</t>
    </rPh>
    <rPh sb="2" eb="4">
      <t>ジギョウ</t>
    </rPh>
    <rPh sb="5" eb="7">
      <t>スイシン</t>
    </rPh>
    <rPh sb="9" eb="10">
      <t>タメ</t>
    </rPh>
    <rPh sb="11" eb="13">
      <t>ジンイン</t>
    </rPh>
    <rPh sb="13" eb="15">
      <t>タイセイ</t>
    </rPh>
    <rPh sb="16" eb="18">
      <t>ハアク</t>
    </rPh>
    <phoneticPr fontId="1"/>
  </si>
  <si>
    <t>予定していた現従業員で対応でない場合の備えも（外部から人員を調達するのかも）検討する。</t>
    <rPh sb="0" eb="2">
      <t>ヨテイ</t>
    </rPh>
    <rPh sb="6" eb="7">
      <t>ゲン</t>
    </rPh>
    <rPh sb="7" eb="10">
      <t>ジュウギョウイン</t>
    </rPh>
    <rPh sb="11" eb="13">
      <t>タイオウ</t>
    </rPh>
    <rPh sb="16" eb="18">
      <t>バアイ</t>
    </rPh>
    <rPh sb="19" eb="20">
      <t>ソナ</t>
    </rPh>
    <rPh sb="23" eb="25">
      <t>ガイブ</t>
    </rPh>
    <rPh sb="27" eb="29">
      <t>ジンイン</t>
    </rPh>
    <rPh sb="30" eb="32">
      <t>チョウタツ</t>
    </rPh>
    <rPh sb="38" eb="40">
      <t>ケントウ</t>
    </rPh>
    <phoneticPr fontId="1"/>
  </si>
  <si>
    <t>優先事業を維持できる技術共有ができている。</t>
    <phoneticPr fontId="1"/>
  </si>
  <si>
    <t>技術をもっている従業員(部署)が感染する場合がある。</t>
    <rPh sb="0" eb="2">
      <t>ギジュツ</t>
    </rPh>
    <rPh sb="8" eb="11">
      <t>ジュウギョウイン</t>
    </rPh>
    <rPh sb="12" eb="14">
      <t>ブショ</t>
    </rPh>
    <rPh sb="16" eb="18">
      <t>カンセン</t>
    </rPh>
    <rPh sb="20" eb="22">
      <t>バアイ</t>
    </rPh>
    <phoneticPr fontId="1"/>
  </si>
  <si>
    <t>定期健康診断を実施して、従業員の健康状態を管理できている。</t>
    <rPh sb="0" eb="2">
      <t>テイキ</t>
    </rPh>
    <rPh sb="2" eb="4">
      <t>ケンコウ</t>
    </rPh>
    <rPh sb="4" eb="6">
      <t>シンダン</t>
    </rPh>
    <rPh sb="7" eb="9">
      <t>ジッシ</t>
    </rPh>
    <rPh sb="12" eb="15">
      <t>ジュウギョウイン</t>
    </rPh>
    <rPh sb="16" eb="18">
      <t>ケンコウ</t>
    </rPh>
    <rPh sb="18" eb="20">
      <t>ジョウタイ</t>
    </rPh>
    <rPh sb="21" eb="23">
      <t>カンリ</t>
    </rPh>
    <phoneticPr fontId="1"/>
  </si>
  <si>
    <t>重篤化の恐れがある疾患をもつ従業員の安全を優先する。</t>
    <rPh sb="0" eb="2">
      <t>ジュウトク</t>
    </rPh>
    <rPh sb="2" eb="3">
      <t>カ</t>
    </rPh>
    <rPh sb="4" eb="5">
      <t>オソ</t>
    </rPh>
    <rPh sb="9" eb="11">
      <t>シッカン</t>
    </rPh>
    <rPh sb="14" eb="17">
      <t>ジュウギョウイン</t>
    </rPh>
    <rPh sb="18" eb="20">
      <t>アンゼン</t>
    </rPh>
    <rPh sb="21" eb="23">
      <t>ユウセン</t>
    </rPh>
    <phoneticPr fontId="1"/>
  </si>
  <si>
    <t>産業医がいる（もしくは相談できる医師がいる）。また、保健所等の連絡窓口を把握している。</t>
    <rPh sb="0" eb="3">
      <t>サンギョウイ</t>
    </rPh>
    <rPh sb="11" eb="13">
      <t>ソウダン</t>
    </rPh>
    <rPh sb="16" eb="18">
      <t>イシ</t>
    </rPh>
    <rPh sb="26" eb="29">
      <t>ホケンジョ</t>
    </rPh>
    <rPh sb="29" eb="30">
      <t>トウ</t>
    </rPh>
    <rPh sb="31" eb="33">
      <t>レンラク</t>
    </rPh>
    <rPh sb="33" eb="35">
      <t>マドグチ</t>
    </rPh>
    <rPh sb="36" eb="38">
      <t>ハアク</t>
    </rPh>
    <phoneticPr fontId="1"/>
  </si>
  <si>
    <t>職場環境の指導や従業員の健康管理および感染者が発生した場合に相談する(検査、病状、メンタル面でのサポート）。</t>
    <rPh sb="0" eb="2">
      <t>ショクバ</t>
    </rPh>
    <rPh sb="2" eb="4">
      <t>カンキョウ</t>
    </rPh>
    <rPh sb="5" eb="7">
      <t>シドウ</t>
    </rPh>
    <rPh sb="8" eb="11">
      <t>ジュウギョウイン</t>
    </rPh>
    <rPh sb="12" eb="14">
      <t>ケンコウ</t>
    </rPh>
    <rPh sb="14" eb="16">
      <t>カンリ</t>
    </rPh>
    <rPh sb="19" eb="21">
      <t>カンセン</t>
    </rPh>
    <rPh sb="21" eb="22">
      <t>シャ</t>
    </rPh>
    <rPh sb="23" eb="25">
      <t>ハッセイ</t>
    </rPh>
    <rPh sb="27" eb="29">
      <t>バアイ</t>
    </rPh>
    <rPh sb="30" eb="32">
      <t>ソウダン</t>
    </rPh>
    <rPh sb="35" eb="37">
      <t>ケンサ</t>
    </rPh>
    <rPh sb="38" eb="40">
      <t>ビョウジョウ</t>
    </rPh>
    <rPh sb="45" eb="46">
      <t>メン</t>
    </rPh>
    <phoneticPr fontId="1"/>
  </si>
  <si>
    <t>従業員の家族情報を把握できている。</t>
    <rPh sb="0" eb="3">
      <t>ジュウギョウイン</t>
    </rPh>
    <rPh sb="4" eb="6">
      <t>カゾク</t>
    </rPh>
    <rPh sb="6" eb="8">
      <t>ジョウホウ</t>
    </rPh>
    <rPh sb="9" eb="11">
      <t>ハアク</t>
    </rPh>
    <phoneticPr fontId="1"/>
  </si>
  <si>
    <t>家族に感染者が発生した場合、感染経路を確認する必要がある。</t>
    <rPh sb="0" eb="2">
      <t>カゾク</t>
    </rPh>
    <rPh sb="3" eb="6">
      <t>カンセンシャ</t>
    </rPh>
    <rPh sb="7" eb="9">
      <t>ハッセイ</t>
    </rPh>
    <rPh sb="11" eb="13">
      <t>バアイ</t>
    </rPh>
    <rPh sb="14" eb="16">
      <t>カンセン</t>
    </rPh>
    <rPh sb="16" eb="18">
      <t>ケイロ</t>
    </rPh>
    <rPh sb="19" eb="21">
      <t>カクニン</t>
    </rPh>
    <rPh sb="23" eb="25">
      <t>ヒツヨウ</t>
    </rPh>
    <phoneticPr fontId="1"/>
  </si>
  <si>
    <t>設備・備品</t>
    <rPh sb="0" eb="2">
      <t>セツビ</t>
    </rPh>
    <rPh sb="3" eb="5">
      <t>ビヒン</t>
    </rPh>
    <phoneticPr fontId="1"/>
  </si>
  <si>
    <t>優先事業を推進する生産可能規模を把握できている。</t>
    <rPh sb="0" eb="2">
      <t>ユウセン</t>
    </rPh>
    <rPh sb="2" eb="4">
      <t>ジギョウ</t>
    </rPh>
    <rPh sb="5" eb="7">
      <t>スイシン</t>
    </rPh>
    <rPh sb="9" eb="11">
      <t>セイサン</t>
    </rPh>
    <rPh sb="11" eb="13">
      <t>カノウ</t>
    </rPh>
    <rPh sb="13" eb="15">
      <t>キボ</t>
    </rPh>
    <rPh sb="16" eb="18">
      <t>ハアク</t>
    </rPh>
    <phoneticPr fontId="1"/>
  </si>
  <si>
    <t>社会的に必要な事業なのかを見極め、現設備で対応するのか、設備投資をするのかを検討する。</t>
    <rPh sb="0" eb="3">
      <t>シャカイテキ</t>
    </rPh>
    <rPh sb="4" eb="6">
      <t>ヒツヨウ</t>
    </rPh>
    <rPh sb="7" eb="9">
      <t>ジギョウ</t>
    </rPh>
    <rPh sb="13" eb="15">
      <t>ミキワ</t>
    </rPh>
    <rPh sb="17" eb="18">
      <t>ゲン</t>
    </rPh>
    <rPh sb="18" eb="20">
      <t>セツビ</t>
    </rPh>
    <rPh sb="21" eb="23">
      <t>タイオウ</t>
    </rPh>
    <rPh sb="28" eb="30">
      <t>セツビ</t>
    </rPh>
    <rPh sb="30" eb="32">
      <t>トウシ</t>
    </rPh>
    <rPh sb="38" eb="40">
      <t>ケントウ</t>
    </rPh>
    <phoneticPr fontId="1"/>
  </si>
  <si>
    <t>設備の衛生管理基準および管理者を設定している。</t>
    <rPh sb="0" eb="2">
      <t>セツビ</t>
    </rPh>
    <rPh sb="3" eb="5">
      <t>エイセイ</t>
    </rPh>
    <rPh sb="5" eb="7">
      <t>カンリ</t>
    </rPh>
    <rPh sb="7" eb="9">
      <t>キジュン</t>
    </rPh>
    <rPh sb="12" eb="15">
      <t>カンリシャ</t>
    </rPh>
    <rPh sb="16" eb="18">
      <t>セッテイ</t>
    </rPh>
    <phoneticPr fontId="1"/>
  </si>
  <si>
    <t>感染防止・拡大を防ぐ為に平常時からルール化する。</t>
    <rPh sb="0" eb="2">
      <t>カンセン</t>
    </rPh>
    <rPh sb="2" eb="4">
      <t>ボウシ</t>
    </rPh>
    <rPh sb="5" eb="7">
      <t>カクダイ</t>
    </rPh>
    <rPh sb="8" eb="9">
      <t>フセ</t>
    </rPh>
    <rPh sb="10" eb="11">
      <t>タメ</t>
    </rPh>
    <rPh sb="12" eb="14">
      <t>ヘイジョウ</t>
    </rPh>
    <rPh sb="14" eb="15">
      <t>ジ</t>
    </rPh>
    <rPh sb="20" eb="21">
      <t>カ</t>
    </rPh>
    <phoneticPr fontId="1"/>
  </si>
  <si>
    <t>マスクや消毒アルコール等の衛生管理する為の備品を確保できている。</t>
    <rPh sb="4" eb="6">
      <t>ショウドク</t>
    </rPh>
    <rPh sb="11" eb="12">
      <t>トウ</t>
    </rPh>
    <rPh sb="13" eb="15">
      <t>エイセイ</t>
    </rPh>
    <rPh sb="15" eb="17">
      <t>カンリ</t>
    </rPh>
    <rPh sb="19" eb="20">
      <t>タメ</t>
    </rPh>
    <rPh sb="21" eb="23">
      <t>ビヒン</t>
    </rPh>
    <rPh sb="24" eb="26">
      <t>カクホ</t>
    </rPh>
    <phoneticPr fontId="1"/>
  </si>
  <si>
    <t>従業員が安心して業務を遂行できるよう備蓄する。</t>
    <rPh sb="0" eb="3">
      <t>ジュウギョウイン</t>
    </rPh>
    <rPh sb="4" eb="6">
      <t>アンシン</t>
    </rPh>
    <rPh sb="8" eb="10">
      <t>ギョウム</t>
    </rPh>
    <rPh sb="11" eb="13">
      <t>スイコウ</t>
    </rPh>
    <rPh sb="18" eb="20">
      <t>ビチク</t>
    </rPh>
    <phoneticPr fontId="1"/>
  </si>
  <si>
    <t>在宅勤務に必要なIT機器類等を確保し、必要な時に活用できる体制ができている。</t>
    <rPh sb="0" eb="2">
      <t>ザイタク</t>
    </rPh>
    <rPh sb="2" eb="4">
      <t>キンム</t>
    </rPh>
    <rPh sb="13" eb="14">
      <t>トウ</t>
    </rPh>
    <rPh sb="19" eb="21">
      <t>ヒツヨウ</t>
    </rPh>
    <rPh sb="22" eb="23">
      <t>トキ</t>
    </rPh>
    <rPh sb="24" eb="26">
      <t>カツヨウ</t>
    </rPh>
    <rPh sb="29" eb="31">
      <t>タイセイ</t>
    </rPh>
    <phoneticPr fontId="1"/>
  </si>
  <si>
    <t>事業継続と従業員の安全を両立できる勤務体制を確立する。長期化する場合がある為、運営サポートも必要となる。</t>
    <rPh sb="0" eb="2">
      <t>ジギョウ</t>
    </rPh>
    <rPh sb="2" eb="4">
      <t>ケイゾク</t>
    </rPh>
    <rPh sb="5" eb="8">
      <t>ジュウギョウイン</t>
    </rPh>
    <rPh sb="9" eb="11">
      <t>アンゼン</t>
    </rPh>
    <rPh sb="12" eb="14">
      <t>リョウリツ</t>
    </rPh>
    <rPh sb="17" eb="19">
      <t>キンム</t>
    </rPh>
    <rPh sb="19" eb="21">
      <t>タイセイ</t>
    </rPh>
    <rPh sb="22" eb="24">
      <t>カクリツ</t>
    </rPh>
    <rPh sb="27" eb="30">
      <t>チョウキカ</t>
    </rPh>
    <rPh sb="32" eb="34">
      <t>バアイ</t>
    </rPh>
    <rPh sb="37" eb="38">
      <t>タメ</t>
    </rPh>
    <rPh sb="39" eb="41">
      <t>ウンエイ</t>
    </rPh>
    <rPh sb="46" eb="48">
      <t>ヒツヨウ</t>
    </rPh>
    <phoneticPr fontId="1"/>
  </si>
  <si>
    <t>資金</t>
    <rPh sb="0" eb="2">
      <t>シキン</t>
    </rPh>
    <phoneticPr fontId="1"/>
  </si>
  <si>
    <t>事業を継続できる運転資金を把握できている。</t>
    <rPh sb="0" eb="2">
      <t>ジギョウ</t>
    </rPh>
    <rPh sb="3" eb="5">
      <t>ケイゾク</t>
    </rPh>
    <rPh sb="8" eb="10">
      <t>ウンテン</t>
    </rPh>
    <rPh sb="10" eb="12">
      <t>シキン</t>
    </rPh>
    <rPh sb="13" eb="15">
      <t>ハアク</t>
    </rPh>
    <phoneticPr fontId="1"/>
  </si>
  <si>
    <t>1か月、またはそれ以上事業を中断せざるを得ない場合がある為、損失の把握することが必要。</t>
    <rPh sb="2" eb="3">
      <t>ゲツ</t>
    </rPh>
    <rPh sb="9" eb="11">
      <t>イジョウ</t>
    </rPh>
    <rPh sb="11" eb="13">
      <t>ジギョウ</t>
    </rPh>
    <rPh sb="14" eb="16">
      <t>チュウダン</t>
    </rPh>
    <rPh sb="20" eb="21">
      <t>エ</t>
    </rPh>
    <rPh sb="23" eb="25">
      <t>バアイ</t>
    </rPh>
    <rPh sb="28" eb="29">
      <t>タメ</t>
    </rPh>
    <rPh sb="30" eb="32">
      <t>ソンシツ</t>
    </rPh>
    <rPh sb="33" eb="35">
      <t>ハアク</t>
    </rPh>
    <rPh sb="40" eb="42">
      <t>ヒツヨウ</t>
    </rPh>
    <phoneticPr fontId="1"/>
  </si>
  <si>
    <t>優先事業を維持できる資金は確保できている。</t>
    <rPh sb="10" eb="12">
      <t>シキン</t>
    </rPh>
    <rPh sb="13" eb="15">
      <t>カクホ</t>
    </rPh>
    <phoneticPr fontId="1"/>
  </si>
  <si>
    <t>主力事業でない場合もある。</t>
    <rPh sb="0" eb="2">
      <t>シュリョク</t>
    </rPh>
    <rPh sb="2" eb="4">
      <t>ジギョウ</t>
    </rPh>
    <rPh sb="7" eb="9">
      <t>バアイ</t>
    </rPh>
    <phoneticPr fontId="1"/>
  </si>
  <si>
    <t>資金調達できる金融機関がある。</t>
    <rPh sb="0" eb="2">
      <t>シキン</t>
    </rPh>
    <rPh sb="2" eb="4">
      <t>チョウタツ</t>
    </rPh>
    <rPh sb="7" eb="9">
      <t>キンユウ</t>
    </rPh>
    <rPh sb="9" eb="11">
      <t>キカン</t>
    </rPh>
    <phoneticPr fontId="1"/>
  </si>
  <si>
    <t>行政施策（補助金等）の情報をタイムリーの入手できる。</t>
    <rPh sb="0" eb="2">
      <t>ギョウセイ</t>
    </rPh>
    <rPh sb="2" eb="4">
      <t>シサク</t>
    </rPh>
    <rPh sb="5" eb="8">
      <t>ホジョキン</t>
    </rPh>
    <rPh sb="8" eb="9">
      <t>トウ</t>
    </rPh>
    <rPh sb="11" eb="13">
      <t>ジョウホウ</t>
    </rPh>
    <rPh sb="20" eb="22">
      <t>ニュウシュ</t>
    </rPh>
    <phoneticPr fontId="1"/>
  </si>
  <si>
    <t>雇用を維持する為に必要な資金を準備できる。</t>
    <rPh sb="0" eb="2">
      <t>コヨウ</t>
    </rPh>
    <rPh sb="3" eb="5">
      <t>イジ</t>
    </rPh>
    <rPh sb="7" eb="8">
      <t>タメ</t>
    </rPh>
    <rPh sb="9" eb="11">
      <t>ヒツヨウ</t>
    </rPh>
    <rPh sb="12" eb="14">
      <t>シキン</t>
    </rPh>
    <rPh sb="15" eb="17">
      <t>ジュンビ</t>
    </rPh>
    <phoneticPr fontId="1"/>
  </si>
  <si>
    <t>収束後の事業維持（企業の信用）や社員のモチベーション維持の為、人員削減を行わない対策を検討する。</t>
    <rPh sb="0" eb="2">
      <t>シュウソク</t>
    </rPh>
    <rPh sb="2" eb="3">
      <t>ゴ</t>
    </rPh>
    <rPh sb="4" eb="6">
      <t>ジギョウ</t>
    </rPh>
    <rPh sb="6" eb="8">
      <t>イジ</t>
    </rPh>
    <rPh sb="9" eb="11">
      <t>キギョウ</t>
    </rPh>
    <rPh sb="12" eb="14">
      <t>シンヨウ</t>
    </rPh>
    <rPh sb="16" eb="18">
      <t>シャイン</t>
    </rPh>
    <rPh sb="26" eb="28">
      <t>イジ</t>
    </rPh>
    <rPh sb="29" eb="30">
      <t>タメ</t>
    </rPh>
    <rPh sb="31" eb="33">
      <t>ジンイン</t>
    </rPh>
    <rPh sb="33" eb="35">
      <t>サクゲン</t>
    </rPh>
    <rPh sb="36" eb="37">
      <t>オコナ</t>
    </rPh>
    <rPh sb="40" eb="42">
      <t>タイサク</t>
    </rPh>
    <rPh sb="43" eb="45">
      <t>ケントウ</t>
    </rPh>
    <phoneticPr fontId="1"/>
  </si>
  <si>
    <t>事業の維持</t>
    <rPh sb="0" eb="2">
      <t>ジョウホウ</t>
    </rPh>
    <phoneticPr fontId="1"/>
  </si>
  <si>
    <t>情報・外部関係</t>
    <rPh sb="0" eb="2">
      <t>ジョウホウ</t>
    </rPh>
    <rPh sb="3" eb="5">
      <t>ガイブ</t>
    </rPh>
    <rPh sb="5" eb="7">
      <t>カンケイ</t>
    </rPh>
    <phoneticPr fontId="1"/>
  </si>
  <si>
    <t>従業員が発症した場合の対応(事業継続可否・得意先への告知・従業員体制）フローができている。</t>
    <rPh sb="14" eb="16">
      <t>ジギョウ</t>
    </rPh>
    <rPh sb="16" eb="18">
      <t>ケイゾク</t>
    </rPh>
    <rPh sb="18" eb="20">
      <t>カヒ</t>
    </rPh>
    <rPh sb="21" eb="24">
      <t>トクイサキ</t>
    </rPh>
    <rPh sb="26" eb="28">
      <t>コクチ</t>
    </rPh>
    <rPh sb="29" eb="32">
      <t>ジュウギョウイン</t>
    </rPh>
    <rPh sb="32" eb="34">
      <t>タイセイ</t>
    </rPh>
    <phoneticPr fontId="1"/>
  </si>
  <si>
    <t>製品供給責任と信用回復、風評被害が発生しないよ慎重に対応する。有業員の活動指針を策定する等、従業員の行動を把握する。</t>
    <rPh sb="0" eb="2">
      <t>セイヒン</t>
    </rPh>
    <rPh sb="2" eb="4">
      <t>キョウキュウ</t>
    </rPh>
    <rPh sb="4" eb="6">
      <t>セキニン</t>
    </rPh>
    <rPh sb="7" eb="9">
      <t>シンヨウ</t>
    </rPh>
    <rPh sb="9" eb="11">
      <t>カイフク</t>
    </rPh>
    <rPh sb="12" eb="14">
      <t>フウヒョウ</t>
    </rPh>
    <rPh sb="14" eb="16">
      <t>ヒガイ</t>
    </rPh>
    <rPh sb="17" eb="19">
      <t>ハッセイ</t>
    </rPh>
    <rPh sb="23" eb="25">
      <t>シンチョウ</t>
    </rPh>
    <rPh sb="26" eb="28">
      <t>タイオウ</t>
    </rPh>
    <rPh sb="31" eb="33">
      <t>ユウギョウ</t>
    </rPh>
    <rPh sb="33" eb="34">
      <t>イン</t>
    </rPh>
    <rPh sb="35" eb="37">
      <t>カツドウ</t>
    </rPh>
    <rPh sb="37" eb="39">
      <t>シシン</t>
    </rPh>
    <rPh sb="40" eb="42">
      <t>サクテイ</t>
    </rPh>
    <rPh sb="44" eb="45">
      <t>トウ</t>
    </rPh>
    <rPh sb="46" eb="49">
      <t>ジュウギョウイン</t>
    </rPh>
    <rPh sb="50" eb="52">
      <t>コウドウ</t>
    </rPh>
    <rPh sb="53" eb="55">
      <t>ハアク</t>
    </rPh>
    <phoneticPr fontId="1"/>
  </si>
  <si>
    <t>原材料の調達手段を複数確保できている。</t>
    <rPh sb="0" eb="3">
      <t>ゲンザイリョウ</t>
    </rPh>
    <rPh sb="4" eb="6">
      <t>チョウタツ</t>
    </rPh>
    <rPh sb="6" eb="8">
      <t>シュダン</t>
    </rPh>
    <rPh sb="9" eb="11">
      <t>フクスウ</t>
    </rPh>
    <rPh sb="11" eb="13">
      <t>カクホ</t>
    </rPh>
    <phoneticPr fontId="1"/>
  </si>
  <si>
    <t>原材料調達企業が感染する。但し世界規模に拡大することも想定する。</t>
    <rPh sb="0" eb="3">
      <t>ゲンザイリョウ</t>
    </rPh>
    <rPh sb="3" eb="5">
      <t>チョウタツ</t>
    </rPh>
    <rPh sb="5" eb="7">
      <t>キギョウ</t>
    </rPh>
    <rPh sb="8" eb="10">
      <t>カンセン</t>
    </rPh>
    <rPh sb="13" eb="14">
      <t>タダ</t>
    </rPh>
    <rPh sb="15" eb="17">
      <t>セカイ</t>
    </rPh>
    <rPh sb="17" eb="19">
      <t>キボ</t>
    </rPh>
    <rPh sb="20" eb="22">
      <t>カクダイ</t>
    </rPh>
    <rPh sb="27" eb="29">
      <t>ソウテイ</t>
    </rPh>
    <phoneticPr fontId="1"/>
  </si>
  <si>
    <t>製品の供給先(販路）を複数確保てきている。</t>
    <rPh sb="0" eb="2">
      <t>セイヒン</t>
    </rPh>
    <rPh sb="3" eb="5">
      <t>キョウキュウ</t>
    </rPh>
    <rPh sb="5" eb="6">
      <t>サキ</t>
    </rPh>
    <rPh sb="7" eb="9">
      <t>ハンロ</t>
    </rPh>
    <rPh sb="11" eb="13">
      <t>フクスウ</t>
    </rPh>
    <rPh sb="13" eb="15">
      <t>カクホ</t>
    </rPh>
    <phoneticPr fontId="1"/>
  </si>
  <si>
    <t>従来の供給先(販路）が感染・従業する場合がある為、新規開拓開拓を検討する。</t>
    <rPh sb="0" eb="2">
      <t>ジュウライ</t>
    </rPh>
    <rPh sb="3" eb="5">
      <t>キョウキュウ</t>
    </rPh>
    <rPh sb="5" eb="6">
      <t>サキ</t>
    </rPh>
    <rPh sb="7" eb="9">
      <t>ハンロ</t>
    </rPh>
    <rPh sb="11" eb="13">
      <t>カンセン</t>
    </rPh>
    <rPh sb="14" eb="16">
      <t>ジュウギョウ</t>
    </rPh>
    <rPh sb="18" eb="20">
      <t>バアイ</t>
    </rPh>
    <rPh sb="23" eb="24">
      <t>タメ</t>
    </rPh>
    <rPh sb="25" eb="27">
      <t>シンキ</t>
    </rPh>
    <rPh sb="27" eb="29">
      <t>カイタク</t>
    </rPh>
    <rPh sb="29" eb="31">
      <t>カイタク</t>
    </rPh>
    <rPh sb="32" eb="34">
      <t>ケントウ</t>
    </rPh>
    <phoneticPr fontId="1"/>
  </si>
  <si>
    <t>製品配送手段を複数確保できている。</t>
    <rPh sb="0" eb="2">
      <t>セイヒン</t>
    </rPh>
    <rPh sb="2" eb="4">
      <t>ハイソウ</t>
    </rPh>
    <rPh sb="4" eb="6">
      <t>シュダン</t>
    </rPh>
    <rPh sb="7" eb="9">
      <t>フクスウ</t>
    </rPh>
    <rPh sb="9" eb="11">
      <t>カクホ</t>
    </rPh>
    <phoneticPr fontId="1"/>
  </si>
  <si>
    <t>物流業者に業務集中する為、確保できない場合がある。</t>
    <rPh sb="0" eb="2">
      <t>ブツリュウ</t>
    </rPh>
    <rPh sb="2" eb="4">
      <t>ギョウシャ</t>
    </rPh>
    <rPh sb="5" eb="7">
      <t>ギョウム</t>
    </rPh>
    <rPh sb="7" eb="9">
      <t>シュウチュウ</t>
    </rPh>
    <rPh sb="11" eb="12">
      <t>タメ</t>
    </rPh>
    <rPh sb="13" eb="15">
      <t>カクホ</t>
    </rPh>
    <rPh sb="19" eb="21">
      <t>バアイ</t>
    </rPh>
    <phoneticPr fontId="1"/>
  </si>
  <si>
    <t>感染情報を入手し、社内外に共有化できている。</t>
    <rPh sb="0" eb="2">
      <t>カンセン</t>
    </rPh>
    <rPh sb="2" eb="4">
      <t>ジョウホウ</t>
    </rPh>
    <rPh sb="5" eb="7">
      <t>ニュウシュ</t>
    </rPh>
    <rPh sb="9" eb="11">
      <t>シャナイ</t>
    </rPh>
    <rPh sb="11" eb="12">
      <t>ガイ</t>
    </rPh>
    <rPh sb="13" eb="16">
      <t>キョウユウカ</t>
    </rPh>
    <phoneticPr fontId="1"/>
  </si>
  <si>
    <t>市役所、保健所等から発信される最新の情報を入手し、供給化することえ（事前準備することで）被害の拡大を抑える</t>
    <rPh sb="0" eb="3">
      <t>シヤクショ</t>
    </rPh>
    <rPh sb="4" eb="7">
      <t>ホケンジョ</t>
    </rPh>
    <rPh sb="7" eb="8">
      <t>トウ</t>
    </rPh>
    <rPh sb="10" eb="12">
      <t>ハッシン</t>
    </rPh>
    <rPh sb="15" eb="17">
      <t>サイシン</t>
    </rPh>
    <rPh sb="18" eb="20">
      <t>ジョウホウ</t>
    </rPh>
    <rPh sb="21" eb="23">
      <t>ニュウシュ</t>
    </rPh>
    <rPh sb="25" eb="27">
      <t>キョウキュウ</t>
    </rPh>
    <rPh sb="27" eb="28">
      <t>カ</t>
    </rPh>
    <rPh sb="34" eb="36">
      <t>ジゼン</t>
    </rPh>
    <rPh sb="36" eb="38">
      <t>ジュンビ</t>
    </rPh>
    <rPh sb="44" eb="46">
      <t>ヒガイ</t>
    </rPh>
    <rPh sb="47" eb="49">
      <t>カクダイ</t>
    </rPh>
    <rPh sb="50" eb="51">
      <t>オサ</t>
    </rPh>
    <phoneticPr fontId="1"/>
  </si>
  <si>
    <t>人材(ヒト）</t>
    <rPh sb="0" eb="2">
      <t>ジンザイ</t>
    </rPh>
    <phoneticPr fontId="1"/>
  </si>
  <si>
    <t>設備・備品(モノ）</t>
    <rPh sb="0" eb="2">
      <t>セツビ</t>
    </rPh>
    <rPh sb="3" eb="5">
      <t>ビヒン</t>
    </rPh>
    <phoneticPr fontId="1"/>
  </si>
  <si>
    <t>資金(カネ）</t>
    <rPh sb="0" eb="2">
      <t>シキン</t>
    </rPh>
    <phoneticPr fontId="1"/>
  </si>
  <si>
    <t>外部関係(情報）</t>
    <rPh sb="0" eb="2">
      <t>ガイブ</t>
    </rPh>
    <rPh sb="2" eb="4">
      <t>カンケイ</t>
    </rPh>
    <rPh sb="5" eb="7">
      <t>ジョウホウ</t>
    </rPh>
    <phoneticPr fontId="1"/>
  </si>
  <si>
    <t>全段階</t>
    <rPh sb="0" eb="1">
      <t>ゼン</t>
    </rPh>
    <rPh sb="1" eb="3">
      <t>ダンカイ</t>
    </rPh>
    <phoneticPr fontId="1"/>
  </si>
  <si>
    <t>取組時期</t>
    <rPh sb="0" eb="2">
      <t>トリクミ</t>
    </rPh>
    <rPh sb="2" eb="4">
      <t>ジキ</t>
    </rPh>
    <phoneticPr fontId="1"/>
  </si>
  <si>
    <t>発生時</t>
    <rPh sb="0" eb="2">
      <t>ハッセイ</t>
    </rPh>
    <rPh sb="2" eb="3">
      <t>ジ</t>
    </rPh>
    <phoneticPr fontId="1"/>
  </si>
  <si>
    <t>確認項目</t>
    <rPh sb="0" eb="2">
      <t>カクニン</t>
    </rPh>
    <rPh sb="2" eb="4">
      <t>コウモク</t>
    </rPh>
    <phoneticPr fontId="1"/>
  </si>
  <si>
    <t>何が起こっても事業を続けていく為には事前準備が必要です。</t>
    <rPh sb="0" eb="1">
      <t>ナニ</t>
    </rPh>
    <rPh sb="2" eb="3">
      <t>オ</t>
    </rPh>
    <rPh sb="7" eb="9">
      <t>ジギョウ</t>
    </rPh>
    <rPh sb="10" eb="11">
      <t>ツヅ</t>
    </rPh>
    <rPh sb="15" eb="16">
      <t>タメ</t>
    </rPh>
    <rPh sb="18" eb="20">
      <t>ジゼン</t>
    </rPh>
    <rPh sb="20" eb="22">
      <t>ジュンビ</t>
    </rPh>
    <rPh sb="23" eb="25">
      <t>ヒツヨウ</t>
    </rPh>
    <phoneticPr fontId="1"/>
  </si>
  <si>
    <t>社長以外にも銀行や商工会議所、保健所等への窓口を決めている。</t>
    <rPh sb="0" eb="2">
      <t>シャチョウ</t>
    </rPh>
    <rPh sb="2" eb="4">
      <t>イガイ</t>
    </rPh>
    <rPh sb="6" eb="8">
      <t>ギンコウ</t>
    </rPh>
    <rPh sb="9" eb="11">
      <t>ショウコウ</t>
    </rPh>
    <rPh sb="11" eb="14">
      <t>カイギショ</t>
    </rPh>
    <rPh sb="15" eb="18">
      <t>ホケンジョ</t>
    </rPh>
    <rPh sb="18" eb="19">
      <t>トウ</t>
    </rPh>
    <rPh sb="21" eb="23">
      <t>マドグチ</t>
    </rPh>
    <rPh sb="24" eb="25">
      <t>キ</t>
    </rPh>
    <phoneticPr fontId="1"/>
  </si>
  <si>
    <t>常に社長頼みではなく従業員だけでも対応できる体制を作っておくと、緊急事態の際に対応力が高まります。</t>
    <rPh sb="0" eb="1">
      <t>ツネ</t>
    </rPh>
    <rPh sb="2" eb="4">
      <t>シャチョウ</t>
    </rPh>
    <rPh sb="4" eb="5">
      <t>ダノ</t>
    </rPh>
    <rPh sb="10" eb="13">
      <t>ジュウギョウイン</t>
    </rPh>
    <rPh sb="17" eb="19">
      <t>タイオウ</t>
    </rPh>
    <rPh sb="22" eb="24">
      <t>タイセイ</t>
    </rPh>
    <rPh sb="25" eb="26">
      <t>ツク</t>
    </rPh>
    <rPh sb="32" eb="34">
      <t>キンキュウ</t>
    </rPh>
    <rPh sb="34" eb="36">
      <t>ジタイ</t>
    </rPh>
    <rPh sb="37" eb="38">
      <t>サイ</t>
    </rPh>
    <rPh sb="39" eb="41">
      <t>タイオウ</t>
    </rPh>
    <rPh sb="41" eb="42">
      <t>リョク</t>
    </rPh>
    <rPh sb="43" eb="44">
      <t>タカ</t>
    </rPh>
    <phoneticPr fontId="1"/>
  </si>
  <si>
    <t>利益率に高い得意先、商品を把握している。</t>
    <rPh sb="0" eb="2">
      <t>リエキ</t>
    </rPh>
    <rPh sb="2" eb="3">
      <t>リツ</t>
    </rPh>
    <rPh sb="4" eb="5">
      <t>タカ</t>
    </rPh>
    <rPh sb="6" eb="9">
      <t>トクイサキ</t>
    </rPh>
    <rPh sb="10" eb="12">
      <t>ショウヒン</t>
    </rPh>
    <rPh sb="13" eb="15">
      <t>ハアク</t>
    </rPh>
    <phoneticPr fontId="1"/>
  </si>
  <si>
    <t>フル稼働できなくなった場合の選択肢になります。</t>
    <rPh sb="2" eb="4">
      <t>カドウ</t>
    </rPh>
    <rPh sb="11" eb="13">
      <t>バアイ</t>
    </rPh>
    <rPh sb="14" eb="17">
      <t>センタクシ</t>
    </rPh>
    <phoneticPr fontId="1"/>
  </si>
  <si>
    <t>製造(営業）を中止もしくは再開する基準を決めている。</t>
    <rPh sb="0" eb="2">
      <t>セイゾウ</t>
    </rPh>
    <rPh sb="3" eb="5">
      <t>エイギョウ</t>
    </rPh>
    <rPh sb="7" eb="9">
      <t>チュウシ</t>
    </rPh>
    <rPh sb="13" eb="15">
      <t>サイカイ</t>
    </rPh>
    <rPh sb="17" eb="19">
      <t>キジュン</t>
    </rPh>
    <rPh sb="20" eb="21">
      <t>キ</t>
    </rPh>
    <phoneticPr fontId="1"/>
  </si>
  <si>
    <t>不測の事態が発生した時に焦らない為に予め決め事をまとめておくと便利です。</t>
    <rPh sb="0" eb="2">
      <t>フソク</t>
    </rPh>
    <rPh sb="3" eb="5">
      <t>ジタイ</t>
    </rPh>
    <rPh sb="6" eb="8">
      <t>ハッセイ</t>
    </rPh>
    <rPh sb="10" eb="11">
      <t>トキ</t>
    </rPh>
    <rPh sb="12" eb="13">
      <t>アセ</t>
    </rPh>
    <rPh sb="16" eb="17">
      <t>タメ</t>
    </rPh>
    <rPh sb="18" eb="19">
      <t>アラカジ</t>
    </rPh>
    <rPh sb="20" eb="21">
      <t>キ</t>
    </rPh>
    <rPh sb="22" eb="23">
      <t>ゴト</t>
    </rPh>
    <rPh sb="31" eb="33">
      <t>ベンリ</t>
    </rPh>
    <phoneticPr fontId="1"/>
  </si>
  <si>
    <t>自社の製品・技術を他に転用できるか探っている。</t>
    <rPh sb="0" eb="2">
      <t>ジシャ</t>
    </rPh>
    <rPh sb="3" eb="5">
      <t>セイヒン</t>
    </rPh>
    <rPh sb="6" eb="8">
      <t>ギジュツ</t>
    </rPh>
    <rPh sb="9" eb="10">
      <t>ホカ</t>
    </rPh>
    <rPh sb="11" eb="13">
      <t>テンヨウ</t>
    </rPh>
    <rPh sb="17" eb="18">
      <t>サグ</t>
    </rPh>
    <phoneticPr fontId="1"/>
  </si>
  <si>
    <t>通常の得意先で売れなくなっても、どこかで売れるよう日頃から考えておくことが大切です。</t>
    <rPh sb="0" eb="2">
      <t>ツウジョウ</t>
    </rPh>
    <rPh sb="3" eb="5">
      <t>トクイ</t>
    </rPh>
    <rPh sb="5" eb="6">
      <t>サキ</t>
    </rPh>
    <rPh sb="7" eb="8">
      <t>ウ</t>
    </rPh>
    <rPh sb="20" eb="21">
      <t>ウ</t>
    </rPh>
    <rPh sb="25" eb="27">
      <t>ヒゴロ</t>
    </rPh>
    <rPh sb="29" eb="30">
      <t>カンガ</t>
    </rPh>
    <rPh sb="37" eb="39">
      <t>タイセツ</t>
    </rPh>
    <phoneticPr fontId="1"/>
  </si>
  <si>
    <t>製造(営業）を維持する為に最低何人必要かは把握している。</t>
    <rPh sb="0" eb="2">
      <t>セイゾウ</t>
    </rPh>
    <rPh sb="3" eb="5">
      <t>エイギョウ</t>
    </rPh>
    <rPh sb="7" eb="9">
      <t>イジ</t>
    </rPh>
    <rPh sb="11" eb="12">
      <t>タメ</t>
    </rPh>
    <rPh sb="13" eb="15">
      <t>サイテイ</t>
    </rPh>
    <rPh sb="15" eb="17">
      <t>ナンニン</t>
    </rPh>
    <rPh sb="17" eb="19">
      <t>ヒツヨウ</t>
    </rPh>
    <rPh sb="21" eb="23">
      <t>ハアク</t>
    </rPh>
    <phoneticPr fontId="1"/>
  </si>
  <si>
    <t>担当者（部署）が長期に休まなくてはいけなくなった場合、他部署や外部から人員を調達して対応することも検討する。</t>
    <rPh sb="0" eb="2">
      <t>タントウ</t>
    </rPh>
    <rPh sb="2" eb="3">
      <t>シャ</t>
    </rPh>
    <rPh sb="4" eb="6">
      <t>ブショ</t>
    </rPh>
    <rPh sb="8" eb="10">
      <t>チョウキ</t>
    </rPh>
    <rPh sb="11" eb="12">
      <t>ヤス</t>
    </rPh>
    <rPh sb="24" eb="26">
      <t>バアイ</t>
    </rPh>
    <rPh sb="27" eb="30">
      <t>タブショ</t>
    </rPh>
    <rPh sb="31" eb="33">
      <t>ガイブ</t>
    </rPh>
    <rPh sb="35" eb="37">
      <t>ジンイン</t>
    </rPh>
    <rPh sb="38" eb="40">
      <t>チョウタツ</t>
    </rPh>
    <rPh sb="42" eb="44">
      <t>タイオウ</t>
    </rPh>
    <rPh sb="49" eb="51">
      <t>ケントウ</t>
    </rPh>
    <phoneticPr fontId="1"/>
  </si>
  <si>
    <t>同レベルで製造できる人が複数名いる。</t>
    <rPh sb="0" eb="1">
      <t>ドウ</t>
    </rPh>
    <rPh sb="5" eb="7">
      <t>セイゾウ</t>
    </rPh>
    <rPh sb="10" eb="11">
      <t>ヒト</t>
    </rPh>
    <rPh sb="12" eb="14">
      <t>フクスウ</t>
    </rPh>
    <rPh sb="14" eb="15">
      <t>メイ</t>
    </rPh>
    <phoneticPr fontId="1"/>
  </si>
  <si>
    <t>一人（できる人だけ）に仕事が偏らないように技術を共有しておくことが緊急事態に対応できる。</t>
    <rPh sb="0" eb="2">
      <t>ヒトリ</t>
    </rPh>
    <rPh sb="6" eb="7">
      <t>ヒト</t>
    </rPh>
    <rPh sb="11" eb="13">
      <t>シゴト</t>
    </rPh>
    <rPh sb="14" eb="15">
      <t>カタヨ</t>
    </rPh>
    <rPh sb="21" eb="23">
      <t>ギジュツ</t>
    </rPh>
    <rPh sb="24" eb="26">
      <t>キョウユウ</t>
    </rPh>
    <rPh sb="33" eb="35">
      <t>キンキュウ</t>
    </rPh>
    <rPh sb="35" eb="37">
      <t>ジタイ</t>
    </rPh>
    <rPh sb="38" eb="40">
      <t>タイオウ</t>
    </rPh>
    <phoneticPr fontId="1"/>
  </si>
  <si>
    <t>手洗い、うがい等日常から清潔な環境で仕事をするよう心掛けている。</t>
    <rPh sb="0" eb="2">
      <t>テアラ</t>
    </rPh>
    <rPh sb="7" eb="8">
      <t>トウ</t>
    </rPh>
    <rPh sb="8" eb="10">
      <t>ニチジョウ</t>
    </rPh>
    <rPh sb="12" eb="14">
      <t>セイケツ</t>
    </rPh>
    <rPh sb="15" eb="17">
      <t>カンキョウ</t>
    </rPh>
    <rPh sb="18" eb="20">
      <t>シゴト</t>
    </rPh>
    <rPh sb="25" eb="27">
      <t>ココロガ</t>
    </rPh>
    <phoneticPr fontId="1"/>
  </si>
  <si>
    <t>従業員は毎年健康診断を受けている。</t>
    <rPh sb="0" eb="3">
      <t>ジュウギョウイン</t>
    </rPh>
    <rPh sb="4" eb="6">
      <t>マイトシ</t>
    </rPh>
    <rPh sb="6" eb="8">
      <t>ケンコウ</t>
    </rPh>
    <rPh sb="8" eb="10">
      <t>シンダン</t>
    </rPh>
    <rPh sb="11" eb="12">
      <t>ウ</t>
    </rPh>
    <phoneticPr fontId="1"/>
  </si>
  <si>
    <t>従業員の家族に対しても、健康診断を進めている。</t>
    <rPh sb="0" eb="3">
      <t>ジュウギョウイン</t>
    </rPh>
    <rPh sb="4" eb="6">
      <t>カゾク</t>
    </rPh>
    <rPh sb="7" eb="8">
      <t>タイ</t>
    </rPh>
    <rPh sb="12" eb="14">
      <t>ケンコウ</t>
    </rPh>
    <rPh sb="14" eb="16">
      <t>シンダン</t>
    </rPh>
    <rPh sb="17" eb="18">
      <t>スス</t>
    </rPh>
    <phoneticPr fontId="1"/>
  </si>
  <si>
    <t>家族から感染する場合や高齢者がいる家庭への配慮が必要になる為、平時から家族に健康もフォローする。</t>
    <rPh sb="0" eb="2">
      <t>カゾク</t>
    </rPh>
    <rPh sb="4" eb="6">
      <t>カンセン</t>
    </rPh>
    <rPh sb="8" eb="10">
      <t>バアイ</t>
    </rPh>
    <rPh sb="11" eb="14">
      <t>コウレイシャ</t>
    </rPh>
    <rPh sb="17" eb="19">
      <t>カテイ</t>
    </rPh>
    <rPh sb="21" eb="23">
      <t>ハイリョ</t>
    </rPh>
    <rPh sb="24" eb="26">
      <t>ヒツヨウ</t>
    </rPh>
    <rPh sb="29" eb="30">
      <t>タメ</t>
    </rPh>
    <rPh sb="31" eb="33">
      <t>ヘイジ</t>
    </rPh>
    <rPh sb="35" eb="37">
      <t>カゾク</t>
    </rPh>
    <rPh sb="38" eb="40">
      <t>ケンコウ</t>
    </rPh>
    <phoneticPr fontId="1"/>
  </si>
  <si>
    <t>工場内(作業場内）は整理・整頓できている。
三密（密閉空間・密集場所・密接場面）を
避けられる設備・配置になっている。</t>
    <rPh sb="0" eb="2">
      <t>コウジョウ</t>
    </rPh>
    <rPh sb="2" eb="3">
      <t>ナイ</t>
    </rPh>
    <rPh sb="4" eb="6">
      <t>サギョウ</t>
    </rPh>
    <rPh sb="6" eb="7">
      <t>バ</t>
    </rPh>
    <rPh sb="7" eb="8">
      <t>ナイ</t>
    </rPh>
    <rPh sb="10" eb="12">
      <t>セイリ</t>
    </rPh>
    <rPh sb="13" eb="15">
      <t>セイトン</t>
    </rPh>
    <rPh sb="22" eb="23">
      <t>サン</t>
    </rPh>
    <rPh sb="23" eb="24">
      <t>ミツ</t>
    </rPh>
    <rPh sb="25" eb="27">
      <t>ミッペイ</t>
    </rPh>
    <rPh sb="27" eb="29">
      <t>クウカン</t>
    </rPh>
    <rPh sb="30" eb="32">
      <t>ミッシュウ</t>
    </rPh>
    <rPh sb="32" eb="34">
      <t>バショ</t>
    </rPh>
    <rPh sb="35" eb="37">
      <t>ミッセツ</t>
    </rPh>
    <rPh sb="37" eb="39">
      <t>バメン</t>
    </rPh>
    <rPh sb="42" eb="43">
      <t>サ</t>
    </rPh>
    <rPh sb="47" eb="49">
      <t>セツビ</t>
    </rPh>
    <rPh sb="50" eb="52">
      <t>ハイチ</t>
    </rPh>
    <phoneticPr fontId="1"/>
  </si>
  <si>
    <t>作業場の安全と衛生面を考えた設備配置になっているか確認する。</t>
    <rPh sb="0" eb="2">
      <t>サギョウ</t>
    </rPh>
    <rPh sb="2" eb="3">
      <t>ジョウ</t>
    </rPh>
    <rPh sb="4" eb="6">
      <t>アンゼン</t>
    </rPh>
    <rPh sb="7" eb="9">
      <t>エイセイ</t>
    </rPh>
    <rPh sb="9" eb="10">
      <t>メン</t>
    </rPh>
    <rPh sb="11" eb="12">
      <t>カンガ</t>
    </rPh>
    <rPh sb="14" eb="16">
      <t>セツビ</t>
    </rPh>
    <rPh sb="16" eb="18">
      <t>ハイチ</t>
    </rPh>
    <rPh sb="25" eb="27">
      <t>カクニン</t>
    </rPh>
    <phoneticPr fontId="1"/>
  </si>
  <si>
    <t>定期的に工場内(作業場内)を換気や消毒等、清潔な環境になるよう取組んでいる。</t>
    <rPh sb="0" eb="3">
      <t>テイキテキ</t>
    </rPh>
    <rPh sb="4" eb="6">
      <t>コウジョウ</t>
    </rPh>
    <rPh sb="6" eb="7">
      <t>ナイ</t>
    </rPh>
    <rPh sb="8" eb="10">
      <t>サギョウ</t>
    </rPh>
    <rPh sb="10" eb="11">
      <t>ジョウ</t>
    </rPh>
    <rPh sb="11" eb="12">
      <t>ナイ</t>
    </rPh>
    <rPh sb="14" eb="16">
      <t>カンキ</t>
    </rPh>
    <rPh sb="17" eb="19">
      <t>ショウドク</t>
    </rPh>
    <rPh sb="19" eb="20">
      <t>トウ</t>
    </rPh>
    <rPh sb="21" eb="23">
      <t>セイケツ</t>
    </rPh>
    <rPh sb="24" eb="26">
      <t>カンキョウ</t>
    </rPh>
    <rPh sb="31" eb="33">
      <t>トリク</t>
    </rPh>
    <phoneticPr fontId="1"/>
  </si>
  <si>
    <t>5S（整理・整頓・清掃・清潔・躾）の行動に加え、環境面での管理を徹底することで防止する。</t>
    <rPh sb="3" eb="5">
      <t>セイリ</t>
    </rPh>
    <rPh sb="6" eb="8">
      <t>セイトン</t>
    </rPh>
    <rPh sb="9" eb="11">
      <t>セイソウ</t>
    </rPh>
    <rPh sb="12" eb="14">
      <t>セイケツ</t>
    </rPh>
    <rPh sb="15" eb="16">
      <t>シツケ</t>
    </rPh>
    <rPh sb="18" eb="20">
      <t>コウドウ</t>
    </rPh>
    <rPh sb="21" eb="22">
      <t>クワ</t>
    </rPh>
    <rPh sb="24" eb="26">
      <t>カンキョウ</t>
    </rPh>
    <rPh sb="26" eb="27">
      <t>メン</t>
    </rPh>
    <rPh sb="29" eb="31">
      <t>カンリ</t>
    </rPh>
    <rPh sb="32" eb="34">
      <t>テッテイ</t>
    </rPh>
    <rPh sb="39" eb="41">
      <t>ボウシ</t>
    </rPh>
    <phoneticPr fontId="1"/>
  </si>
  <si>
    <t>マスクや消毒アルコール等の衛生管理の為の備品を確保できている（もしくは購入先がある）。</t>
    <rPh sb="4" eb="6">
      <t>ショウドク</t>
    </rPh>
    <rPh sb="11" eb="12">
      <t>トウ</t>
    </rPh>
    <rPh sb="13" eb="15">
      <t>エイセイ</t>
    </rPh>
    <rPh sb="15" eb="17">
      <t>カンリ</t>
    </rPh>
    <rPh sb="18" eb="19">
      <t>タメ</t>
    </rPh>
    <rPh sb="20" eb="22">
      <t>ビヒン</t>
    </rPh>
    <rPh sb="23" eb="25">
      <t>カクホ</t>
    </rPh>
    <rPh sb="35" eb="37">
      <t>コウニュウ</t>
    </rPh>
    <rPh sb="37" eb="38">
      <t>サキ</t>
    </rPh>
    <phoneticPr fontId="1"/>
  </si>
  <si>
    <t>日頃から必要な在庫は確保する。</t>
    <rPh sb="0" eb="2">
      <t>ヒゴロ</t>
    </rPh>
    <rPh sb="4" eb="6">
      <t>ヒツヨウ</t>
    </rPh>
    <rPh sb="7" eb="9">
      <t>ザイコ</t>
    </rPh>
    <rPh sb="10" eb="12">
      <t>カクホ</t>
    </rPh>
    <phoneticPr fontId="1"/>
  </si>
  <si>
    <t>従業員の安全の為、自宅待機が必要となった場合の基準を決めている。</t>
    <rPh sb="0" eb="3">
      <t>ジュウギョウイン</t>
    </rPh>
    <rPh sb="4" eb="6">
      <t>アンゼン</t>
    </rPh>
    <rPh sb="7" eb="8">
      <t>タメ</t>
    </rPh>
    <rPh sb="9" eb="11">
      <t>ジタク</t>
    </rPh>
    <rPh sb="11" eb="13">
      <t>タイキ</t>
    </rPh>
    <rPh sb="14" eb="16">
      <t>ヒツヨウ</t>
    </rPh>
    <rPh sb="20" eb="22">
      <t>バアイ</t>
    </rPh>
    <rPh sb="23" eb="25">
      <t>キジュン</t>
    </rPh>
    <rPh sb="26" eb="27">
      <t>キ</t>
    </rPh>
    <phoneticPr fontId="1"/>
  </si>
  <si>
    <t>従業員本人および周囲への拡大防止の為、早期対応する必要がある。</t>
    <rPh sb="0" eb="3">
      <t>ジュウギョウイン</t>
    </rPh>
    <rPh sb="3" eb="5">
      <t>ホンニン</t>
    </rPh>
    <rPh sb="8" eb="10">
      <t>シュウイ</t>
    </rPh>
    <rPh sb="12" eb="14">
      <t>カクダイ</t>
    </rPh>
    <rPh sb="14" eb="16">
      <t>ボウシ</t>
    </rPh>
    <rPh sb="17" eb="18">
      <t>タメ</t>
    </rPh>
    <rPh sb="19" eb="21">
      <t>ソウキ</t>
    </rPh>
    <rPh sb="21" eb="23">
      <t>タイオウ</t>
    </rPh>
    <rPh sb="25" eb="27">
      <t>ヒツヨウ</t>
    </rPh>
    <phoneticPr fontId="1"/>
  </si>
  <si>
    <t>製造が止まった（もしくは得意先が休業になり納品できなくなった）場合、何か月まで製造（営業）が続けられるか把握している。</t>
    <rPh sb="0" eb="2">
      <t>セイゾウ</t>
    </rPh>
    <rPh sb="3" eb="4">
      <t>ト</t>
    </rPh>
    <rPh sb="12" eb="15">
      <t>トクイサキ</t>
    </rPh>
    <rPh sb="16" eb="18">
      <t>キュウギョウ</t>
    </rPh>
    <rPh sb="21" eb="23">
      <t>ノウヒン</t>
    </rPh>
    <rPh sb="31" eb="33">
      <t>バアイ</t>
    </rPh>
    <rPh sb="34" eb="35">
      <t>ナン</t>
    </rPh>
    <rPh sb="36" eb="37">
      <t>ゲツ</t>
    </rPh>
    <rPh sb="39" eb="41">
      <t>セイゾウ</t>
    </rPh>
    <rPh sb="42" eb="44">
      <t>エイギョウ</t>
    </rPh>
    <rPh sb="46" eb="47">
      <t>ツヅ</t>
    </rPh>
    <rPh sb="52" eb="54">
      <t>ハアク</t>
    </rPh>
    <phoneticPr fontId="1"/>
  </si>
  <si>
    <t>1か月製造停止した場合の損失を把握している。</t>
    <rPh sb="2" eb="3">
      <t>ゲツ</t>
    </rPh>
    <rPh sb="3" eb="5">
      <t>セイゾウ</t>
    </rPh>
    <rPh sb="5" eb="7">
      <t>テイシ</t>
    </rPh>
    <rPh sb="9" eb="11">
      <t>バアイ</t>
    </rPh>
    <rPh sb="12" eb="14">
      <t>ソンシツ</t>
    </rPh>
    <rPh sb="15" eb="17">
      <t>ハアク</t>
    </rPh>
    <phoneticPr fontId="1"/>
  </si>
  <si>
    <t>運転資金に困った場合、すぐに相談できる金融機関がある。</t>
    <phoneticPr fontId="1"/>
  </si>
  <si>
    <t>行政施策（補助金等）の情報をタイムリーの入手できる。または教えてくれる人がいる。</t>
    <rPh sb="0" eb="2">
      <t>ギョウセイ</t>
    </rPh>
    <rPh sb="2" eb="4">
      <t>シサク</t>
    </rPh>
    <rPh sb="5" eb="9">
      <t>ホジョキンナド</t>
    </rPh>
    <rPh sb="11" eb="13">
      <t>ジョウホウ</t>
    </rPh>
    <rPh sb="20" eb="22">
      <t>ニュウシュ</t>
    </rPh>
    <rPh sb="29" eb="30">
      <t>オシ</t>
    </rPh>
    <rPh sb="35" eb="36">
      <t>ヒト</t>
    </rPh>
    <phoneticPr fontId="1"/>
  </si>
  <si>
    <t>運転資金だけでなく給料補償等を早期申請することができる。</t>
    <rPh sb="0" eb="2">
      <t>ウンテン</t>
    </rPh>
    <rPh sb="2" eb="4">
      <t>シキン</t>
    </rPh>
    <rPh sb="9" eb="11">
      <t>キュウリョウ</t>
    </rPh>
    <rPh sb="11" eb="13">
      <t>ホショウ</t>
    </rPh>
    <rPh sb="13" eb="14">
      <t>トウ</t>
    </rPh>
    <rPh sb="15" eb="17">
      <t>ソウキ</t>
    </rPh>
    <rPh sb="17" eb="19">
      <t>シンセイ</t>
    </rPh>
    <phoneticPr fontId="1"/>
  </si>
  <si>
    <t>手元に3か月分の固定費を賄う資金を準備している</t>
    <rPh sb="0" eb="2">
      <t>テモト</t>
    </rPh>
    <rPh sb="5" eb="6">
      <t>ゲツ</t>
    </rPh>
    <rPh sb="6" eb="7">
      <t>ブン</t>
    </rPh>
    <rPh sb="8" eb="11">
      <t>コテイヒ</t>
    </rPh>
    <rPh sb="12" eb="13">
      <t>マカナ</t>
    </rPh>
    <rPh sb="14" eb="16">
      <t>シキン</t>
    </rPh>
    <rPh sb="17" eb="19">
      <t>ジュンビ</t>
    </rPh>
    <phoneticPr fontId="1"/>
  </si>
  <si>
    <t>社内の緊急連絡網を作成している。</t>
    <rPh sb="0" eb="2">
      <t>シャナイ</t>
    </rPh>
    <rPh sb="3" eb="5">
      <t>キンキュウ</t>
    </rPh>
    <rPh sb="5" eb="7">
      <t>レンラク</t>
    </rPh>
    <rPh sb="7" eb="8">
      <t>モウ</t>
    </rPh>
    <rPh sb="9" eb="11">
      <t>サクセイ</t>
    </rPh>
    <phoneticPr fontId="1"/>
  </si>
  <si>
    <t>夜間・土日祝日に緊急事態が発生することがあるので日頃から準備しておくことが大切です。</t>
    <rPh sb="0" eb="2">
      <t>ヤカン</t>
    </rPh>
    <rPh sb="3" eb="5">
      <t>ドニチ</t>
    </rPh>
    <rPh sb="5" eb="7">
      <t>シュクジツ</t>
    </rPh>
    <rPh sb="8" eb="10">
      <t>キンキュウ</t>
    </rPh>
    <rPh sb="10" eb="12">
      <t>ジタイ</t>
    </rPh>
    <rPh sb="13" eb="15">
      <t>ハッセイ</t>
    </rPh>
    <rPh sb="24" eb="26">
      <t>ヒゴロ</t>
    </rPh>
    <rPh sb="28" eb="30">
      <t>ジュンビ</t>
    </rPh>
    <rPh sb="37" eb="39">
      <t>タイセツ</t>
    </rPh>
    <phoneticPr fontId="1"/>
  </si>
  <si>
    <t>原材料納入業者の担当者（緊急連絡先）を把握している。</t>
    <rPh sb="0" eb="3">
      <t>ゲンザイリョウ</t>
    </rPh>
    <rPh sb="3" eb="5">
      <t>ノウニュウ</t>
    </rPh>
    <rPh sb="5" eb="7">
      <t>ギョウシャ</t>
    </rPh>
    <rPh sb="8" eb="10">
      <t>タントウ</t>
    </rPh>
    <rPh sb="10" eb="11">
      <t>シャ</t>
    </rPh>
    <rPh sb="12" eb="14">
      <t>キンキュウ</t>
    </rPh>
    <rPh sb="14" eb="17">
      <t>レンラクサキ</t>
    </rPh>
    <rPh sb="19" eb="21">
      <t>ハアク</t>
    </rPh>
    <phoneticPr fontId="1"/>
  </si>
  <si>
    <t>販売先の担当者（緊急連絡先）を把握している。</t>
    <rPh sb="0" eb="3">
      <t>ハンバイサキ</t>
    </rPh>
    <rPh sb="4" eb="7">
      <t>タントウシャ</t>
    </rPh>
    <rPh sb="8" eb="10">
      <t>キンキュウ</t>
    </rPh>
    <rPh sb="10" eb="13">
      <t>レンラクサキ</t>
    </rPh>
    <rPh sb="15" eb="17">
      <t>ハアク</t>
    </rPh>
    <phoneticPr fontId="1"/>
  </si>
  <si>
    <t>緊急事態が発生した場合、
近隣や取引先に告知する体制ができている。</t>
    <rPh sb="0" eb="2">
      <t>キンキュウ</t>
    </rPh>
    <rPh sb="2" eb="4">
      <t>ジタイ</t>
    </rPh>
    <rPh sb="5" eb="7">
      <t>ハッセイ</t>
    </rPh>
    <rPh sb="9" eb="11">
      <t>バアイ</t>
    </rPh>
    <rPh sb="13" eb="15">
      <t>キンリン</t>
    </rPh>
    <rPh sb="16" eb="18">
      <t>トリヒキ</t>
    </rPh>
    <rPh sb="18" eb="19">
      <t>サキ</t>
    </rPh>
    <rPh sb="20" eb="22">
      <t>コクチ</t>
    </rPh>
    <rPh sb="24" eb="26">
      <t>タイセイ</t>
    </rPh>
    <phoneticPr fontId="1"/>
  </si>
  <si>
    <t>風評被害を避ける為には早めに対応することが必要です。</t>
    <rPh sb="0" eb="2">
      <t>フウヒョウ</t>
    </rPh>
    <rPh sb="2" eb="4">
      <t>ヒガイ</t>
    </rPh>
    <rPh sb="5" eb="6">
      <t>サ</t>
    </rPh>
    <rPh sb="8" eb="9">
      <t>タメ</t>
    </rPh>
    <rPh sb="11" eb="12">
      <t>ハヤ</t>
    </rPh>
    <rPh sb="14" eb="16">
      <t>タイオウ</t>
    </rPh>
    <rPh sb="21" eb="23">
      <t>ヒツヨウ</t>
    </rPh>
    <phoneticPr fontId="1"/>
  </si>
  <si>
    <t>従業員に外国人がいる場合、情報を適切に伝えることができているか？</t>
    <rPh sb="0" eb="3">
      <t>ジュウギョウイン</t>
    </rPh>
    <rPh sb="4" eb="6">
      <t>ガイコク</t>
    </rPh>
    <rPh sb="6" eb="7">
      <t>ニン</t>
    </rPh>
    <rPh sb="10" eb="12">
      <t>バアイ</t>
    </rPh>
    <rPh sb="13" eb="15">
      <t>ジョウホウ</t>
    </rPh>
    <rPh sb="16" eb="18">
      <t>テキセツ</t>
    </rPh>
    <rPh sb="19" eb="20">
      <t>ツタ</t>
    </rPh>
    <phoneticPr fontId="1"/>
  </si>
  <si>
    <t>緊急事態が発生した場合、近隣や取引先に告知する体制ができている。</t>
    <rPh sb="0" eb="2">
      <t>キンキュウ</t>
    </rPh>
    <rPh sb="2" eb="4">
      <t>ジタイ</t>
    </rPh>
    <rPh sb="5" eb="7">
      <t>ハッセイ</t>
    </rPh>
    <rPh sb="9" eb="11">
      <t>バアイ</t>
    </rPh>
    <rPh sb="12" eb="14">
      <t>キンリン</t>
    </rPh>
    <rPh sb="15" eb="17">
      <t>トリヒキ</t>
    </rPh>
    <rPh sb="17" eb="18">
      <t>サキ</t>
    </rPh>
    <rPh sb="19" eb="21">
      <t>コクチ</t>
    </rPh>
    <rPh sb="23" eb="25">
      <t>タイセイ</t>
    </rPh>
    <phoneticPr fontId="1"/>
  </si>
  <si>
    <t>工場内(作業場内）は整理・整頓できている。三密（密閉空間・密集場所・密接場面）を避けられる設備・配置になっている。</t>
    <rPh sb="0" eb="2">
      <t>コウジョウ</t>
    </rPh>
    <rPh sb="2" eb="3">
      <t>ナイ</t>
    </rPh>
    <rPh sb="4" eb="6">
      <t>サギョウ</t>
    </rPh>
    <rPh sb="6" eb="7">
      <t>バ</t>
    </rPh>
    <rPh sb="7" eb="8">
      <t>ナイ</t>
    </rPh>
    <rPh sb="10" eb="12">
      <t>セイリ</t>
    </rPh>
    <rPh sb="13" eb="15">
      <t>セイトン</t>
    </rPh>
    <rPh sb="21" eb="22">
      <t>サン</t>
    </rPh>
    <rPh sb="22" eb="23">
      <t>ミツ</t>
    </rPh>
    <rPh sb="24" eb="26">
      <t>ミッペイ</t>
    </rPh>
    <rPh sb="26" eb="28">
      <t>クウカン</t>
    </rPh>
    <rPh sb="29" eb="31">
      <t>ミッシュウ</t>
    </rPh>
    <rPh sb="31" eb="33">
      <t>バショ</t>
    </rPh>
    <rPh sb="34" eb="36">
      <t>ミッセツ</t>
    </rPh>
    <rPh sb="36" eb="38">
      <t>バメン</t>
    </rPh>
    <rPh sb="40" eb="41">
      <t>サ</t>
    </rPh>
    <rPh sb="45" eb="47">
      <t>セツビ</t>
    </rPh>
    <rPh sb="48" eb="50">
      <t>ハイチ</t>
    </rPh>
    <phoneticPr fontId="1"/>
  </si>
  <si>
    <t>マスクや消毒アルコール等の衛生管理の備品を確保できている（又はは購入先がある）。</t>
    <rPh sb="4" eb="6">
      <t>ショウドク</t>
    </rPh>
    <rPh sb="11" eb="12">
      <t>トウ</t>
    </rPh>
    <rPh sb="13" eb="15">
      <t>エイセイ</t>
    </rPh>
    <rPh sb="15" eb="17">
      <t>カンリ</t>
    </rPh>
    <rPh sb="18" eb="20">
      <t>ビヒン</t>
    </rPh>
    <rPh sb="21" eb="23">
      <t>カクホ</t>
    </rPh>
    <rPh sb="29" eb="30">
      <t>マタ</t>
    </rPh>
    <rPh sb="32" eb="34">
      <t>コウニュウ</t>
    </rPh>
    <rPh sb="34" eb="35">
      <t>サキ</t>
    </rPh>
    <phoneticPr fontId="1"/>
  </si>
  <si>
    <t>記入日</t>
    <rPh sb="0" eb="2">
      <t>キニュウ</t>
    </rPh>
    <rPh sb="2" eb="3">
      <t>ビ</t>
    </rPh>
    <phoneticPr fontId="1"/>
  </si>
  <si>
    <t>業種</t>
    <rPh sb="0" eb="2">
      <t>ギョウシュ</t>
    </rPh>
    <phoneticPr fontId="1"/>
  </si>
  <si>
    <t>企業名</t>
    <rPh sb="0" eb="2">
      <t>キギョウ</t>
    </rPh>
    <rPh sb="2" eb="3">
      <t>メイ</t>
    </rPh>
    <phoneticPr fontId="1"/>
  </si>
  <si>
    <t>BCPとは</t>
    <phoneticPr fontId="1"/>
  </si>
  <si>
    <t>検討中(準備中)</t>
    <rPh sb="0" eb="2">
      <t>ケントウ</t>
    </rPh>
    <rPh sb="2" eb="3">
      <t>チュウ</t>
    </rPh>
    <rPh sb="4" eb="6">
      <t>ジュンビ</t>
    </rPh>
    <rPh sb="6" eb="7">
      <t>チュウ</t>
    </rPh>
    <phoneticPr fontId="1"/>
  </si>
  <si>
    <t>出来ていない</t>
    <rPh sb="0" eb="2">
      <t>デキ</t>
    </rPh>
    <phoneticPr fontId="1"/>
  </si>
  <si>
    <t>出来ている</t>
    <rPh sb="0" eb="2">
      <t>デキ</t>
    </rPh>
    <phoneticPr fontId="1"/>
  </si>
  <si>
    <t>実践している</t>
    <rPh sb="0" eb="2">
      <t>ジッセン</t>
    </rPh>
    <phoneticPr fontId="1"/>
  </si>
  <si>
    <t>荒川区　感染症対策BCP  これだけは決めておこう！</t>
    <rPh sb="0" eb="3">
      <t>アラカワク</t>
    </rPh>
    <rPh sb="4" eb="7">
      <t>カンセンショウ</t>
    </rPh>
    <rPh sb="7" eb="9">
      <t>タイサク</t>
    </rPh>
    <rPh sb="19" eb="20">
      <t>キ</t>
    </rPh>
    <phoneticPr fontId="1"/>
  </si>
  <si>
    <t>１．基本方針</t>
    <rPh sb="2" eb="4">
      <t>キホン</t>
    </rPh>
    <rPh sb="4" eb="6">
      <t>ホウシン</t>
    </rPh>
    <phoneticPr fontId="1"/>
  </si>
  <si>
    <t>感染症拡大期は以下の方針に基づいて対応する。</t>
    <rPh sb="0" eb="3">
      <t>カンセンショウ</t>
    </rPh>
    <rPh sb="3" eb="5">
      <t>カクダイ</t>
    </rPh>
    <rPh sb="5" eb="6">
      <t>キ</t>
    </rPh>
    <rPh sb="7" eb="9">
      <t>イカ</t>
    </rPh>
    <rPh sb="10" eb="12">
      <t>ホウシン</t>
    </rPh>
    <rPh sb="13" eb="14">
      <t>モト</t>
    </rPh>
    <rPh sb="17" eb="19">
      <t>タイオウ</t>
    </rPh>
    <phoneticPr fontId="1"/>
  </si>
  <si>
    <t>統括責任者</t>
    <rPh sb="0" eb="2">
      <t>トウカツ</t>
    </rPh>
    <rPh sb="2" eb="5">
      <t>セキニンシャ</t>
    </rPh>
    <phoneticPr fontId="1"/>
  </si>
  <si>
    <t>本社機能維持担当</t>
    <rPh sb="0" eb="2">
      <t>ホンシャ</t>
    </rPh>
    <rPh sb="2" eb="4">
      <t>キノウ</t>
    </rPh>
    <rPh sb="4" eb="6">
      <t>イジ</t>
    </rPh>
    <rPh sb="6" eb="8">
      <t>タントウ</t>
    </rPh>
    <phoneticPr fontId="1"/>
  </si>
  <si>
    <t>事業継続担当</t>
    <rPh sb="0" eb="2">
      <t>ジギョウ</t>
    </rPh>
    <rPh sb="2" eb="4">
      <t>ケイゾク</t>
    </rPh>
    <rPh sb="4" eb="6">
      <t>タントウ</t>
    </rPh>
    <phoneticPr fontId="1"/>
  </si>
  <si>
    <t>全社的な意思決定を行い、対応全体を統括する。</t>
    <rPh sb="0" eb="2">
      <t>ゼンシャ</t>
    </rPh>
    <rPh sb="2" eb="3">
      <t>テキ</t>
    </rPh>
    <rPh sb="4" eb="6">
      <t>イシ</t>
    </rPh>
    <rPh sb="6" eb="8">
      <t>ケッテイ</t>
    </rPh>
    <rPh sb="9" eb="10">
      <t>オコナ</t>
    </rPh>
    <rPh sb="12" eb="14">
      <t>タイオウ</t>
    </rPh>
    <rPh sb="14" eb="16">
      <t>ゼンタイ</t>
    </rPh>
    <rPh sb="17" eb="19">
      <t>トウカツ</t>
    </rPh>
    <phoneticPr fontId="1"/>
  </si>
  <si>
    <t>重要業務の継続に関する実務を指揮する。</t>
    <rPh sb="0" eb="4">
      <t>ジュウヨウギョウム</t>
    </rPh>
    <rPh sb="5" eb="7">
      <t>ケイゾク</t>
    </rPh>
    <rPh sb="8" eb="9">
      <t>カン</t>
    </rPh>
    <rPh sb="11" eb="13">
      <t>ジツム</t>
    </rPh>
    <rPh sb="14" eb="16">
      <t>シキ</t>
    </rPh>
    <phoneticPr fontId="1"/>
  </si>
  <si>
    <t>（代行者</t>
    <rPh sb="1" eb="3">
      <t>ダイコウ</t>
    </rPh>
    <rPh sb="3" eb="4">
      <t>シャ</t>
    </rPh>
    <phoneticPr fontId="1"/>
  </si>
  <si>
    <t>）</t>
    <phoneticPr fontId="1"/>
  </si>
  <si>
    <t>社員の安全確認、確保、本社機能の維持に関する実務を指揮する。</t>
    <rPh sb="0" eb="2">
      <t>シャイン</t>
    </rPh>
    <rPh sb="3" eb="5">
      <t>アンゼン</t>
    </rPh>
    <rPh sb="5" eb="7">
      <t>カクニン</t>
    </rPh>
    <rPh sb="8" eb="10">
      <t>カクホ</t>
    </rPh>
    <rPh sb="11" eb="13">
      <t>ホンシャ</t>
    </rPh>
    <rPh sb="13" eb="15">
      <t>キノウ</t>
    </rPh>
    <rPh sb="16" eb="18">
      <t>イジ</t>
    </rPh>
    <rPh sb="19" eb="20">
      <t>カン</t>
    </rPh>
    <rPh sb="22" eb="24">
      <t>ジツム</t>
    </rPh>
    <rPh sb="25" eb="27">
      <t>シキ</t>
    </rPh>
    <phoneticPr fontId="1"/>
  </si>
  <si>
    <t>社員全員の安全を守る</t>
    <rPh sb="0" eb="2">
      <t>シャイン</t>
    </rPh>
    <rPh sb="2" eb="4">
      <t>ゼンイン</t>
    </rPh>
    <rPh sb="5" eb="7">
      <t>アンゼン</t>
    </rPh>
    <rPh sb="8" eb="9">
      <t>マモ</t>
    </rPh>
    <phoneticPr fontId="1"/>
  </si>
  <si>
    <t>重要業務を継続しサプライチェーンの維持に貢献する</t>
    <rPh sb="0" eb="4">
      <t>ジュウヨウギョウム</t>
    </rPh>
    <rPh sb="5" eb="7">
      <t>ケイゾク</t>
    </rPh>
    <rPh sb="17" eb="19">
      <t>イジ</t>
    </rPh>
    <rPh sb="20" eb="22">
      <t>コウケン</t>
    </rPh>
    <phoneticPr fontId="1"/>
  </si>
  <si>
    <t>感染者が出た場合</t>
    <rPh sb="0" eb="3">
      <t>カンセンシャ</t>
    </rPh>
    <rPh sb="4" eb="5">
      <t>デ</t>
    </rPh>
    <rPh sb="6" eb="8">
      <t>バアイ</t>
    </rPh>
    <phoneticPr fontId="1"/>
  </si>
  <si>
    <t>濃厚接触者がでた場合</t>
    <rPh sb="0" eb="5">
      <t>ノウコウセッショクシャ</t>
    </rPh>
    <rPh sb="8" eb="10">
      <t>バアイ</t>
    </rPh>
    <phoneticPr fontId="1"/>
  </si>
  <si>
    <t>緊急事態宣言による自粛期間中の対応</t>
    <rPh sb="0" eb="6">
      <t>キンキュウジタイセンゲン</t>
    </rPh>
    <rPh sb="9" eb="13">
      <t>ジシュクキカン</t>
    </rPh>
    <rPh sb="13" eb="14">
      <t>チュウ</t>
    </rPh>
    <rPh sb="15" eb="17">
      <t>タイオウ</t>
    </rPh>
    <phoneticPr fontId="1"/>
  </si>
  <si>
    <t>５．感染症防止対策</t>
    <rPh sb="2" eb="5">
      <t>カンセンショウ</t>
    </rPh>
    <rPh sb="5" eb="7">
      <t>ボウシ</t>
    </rPh>
    <rPh sb="7" eb="9">
      <t>タイサク</t>
    </rPh>
    <phoneticPr fontId="1"/>
  </si>
  <si>
    <t>通常勤務</t>
    <rPh sb="0" eb="2">
      <t>ツウジョウ</t>
    </rPh>
    <rPh sb="2" eb="4">
      <t>キンム</t>
    </rPh>
    <phoneticPr fontId="1"/>
  </si>
  <si>
    <t>事業に関わる対応</t>
    <rPh sb="0" eb="2">
      <t>ジギョウ</t>
    </rPh>
    <rPh sb="3" eb="4">
      <t>カカ</t>
    </rPh>
    <rPh sb="6" eb="8">
      <t>タイオウ</t>
    </rPh>
    <phoneticPr fontId="1"/>
  </si>
  <si>
    <t>２．感染症BCP発動レベル</t>
    <rPh sb="2" eb="5">
      <t>カンセンショウ</t>
    </rPh>
    <rPh sb="8" eb="10">
      <t>ハツドウ</t>
    </rPh>
    <phoneticPr fontId="1"/>
  </si>
  <si>
    <t>４．対応責任者</t>
    <rPh sb="2" eb="4">
      <t>タイオウ</t>
    </rPh>
    <rPh sb="4" eb="7">
      <t>セキニンシャ</t>
    </rPh>
    <phoneticPr fontId="1"/>
  </si>
  <si>
    <t>医療対応</t>
    <rPh sb="0" eb="2">
      <t>イリョウ</t>
    </rPh>
    <rPh sb="2" eb="4">
      <t>タイオウ</t>
    </rPh>
    <phoneticPr fontId="1"/>
  </si>
  <si>
    <t>地域医療機関や行政と連携し、社員の安全を確保する。</t>
    <rPh sb="0" eb="2">
      <t>チイキ</t>
    </rPh>
    <rPh sb="2" eb="4">
      <t>イリョウ</t>
    </rPh>
    <rPh sb="4" eb="6">
      <t>キカン</t>
    </rPh>
    <rPh sb="7" eb="9">
      <t>ギョウセイ</t>
    </rPh>
    <rPh sb="10" eb="12">
      <t>レンケイ</t>
    </rPh>
    <rPh sb="14" eb="16">
      <t>シャイン</t>
    </rPh>
    <rPh sb="17" eb="19">
      <t>アンゼン</t>
    </rPh>
    <rPh sb="20" eb="22">
      <t>カクホ</t>
    </rPh>
    <phoneticPr fontId="1"/>
  </si>
  <si>
    <t>医療機関対応：</t>
    <rPh sb="0" eb="2">
      <t>イリョウ</t>
    </rPh>
    <rPh sb="2" eb="4">
      <t>キカン</t>
    </rPh>
    <rPh sb="4" eb="6">
      <t>タイオウ</t>
    </rPh>
    <phoneticPr fontId="1"/>
  </si>
  <si>
    <t>行政対応：</t>
    <rPh sb="0" eb="2">
      <t>ギョウセイ</t>
    </rPh>
    <rPh sb="2" eb="4">
      <t>タイオウ</t>
    </rPh>
    <phoneticPr fontId="1"/>
  </si>
  <si>
    <t>医療機関：</t>
    <rPh sb="0" eb="2">
      <t>イリョウ</t>
    </rPh>
    <rPh sb="2" eb="4">
      <t>キカン</t>
    </rPh>
    <phoneticPr fontId="1"/>
  </si>
  <si>
    <t>行政窓口：</t>
    <rPh sb="0" eb="2">
      <t>ギョウセイ</t>
    </rPh>
    <rPh sb="2" eb="4">
      <t>マドグチ</t>
    </rPh>
    <phoneticPr fontId="1"/>
  </si>
  <si>
    <t>原則</t>
    <rPh sb="0" eb="2">
      <t>ゲンソク</t>
    </rPh>
    <phoneticPr fontId="1"/>
  </si>
  <si>
    <t>自社ルール</t>
    <rPh sb="0" eb="2">
      <t>ジシャ</t>
    </rPh>
    <phoneticPr fontId="1"/>
  </si>
  <si>
    <t>６．備品チェックリスト</t>
    <rPh sb="2" eb="4">
      <t>ビヒン</t>
    </rPh>
    <phoneticPr fontId="1"/>
  </si>
  <si>
    <t>原則、自宅待機</t>
    <rPh sb="0" eb="2">
      <t>ゲンソク</t>
    </rPh>
    <rPh sb="3" eb="5">
      <t>ジタク</t>
    </rPh>
    <rPh sb="5" eb="7">
      <t>タイキ</t>
    </rPh>
    <phoneticPr fontId="1"/>
  </si>
  <si>
    <t>感染者との接触確認</t>
    <rPh sb="0" eb="3">
      <t>カンセンシャ</t>
    </rPh>
    <rPh sb="5" eb="7">
      <t>セッショク</t>
    </rPh>
    <rPh sb="7" eb="9">
      <t>カクニン</t>
    </rPh>
    <phoneticPr fontId="1"/>
  </si>
  <si>
    <t>□</t>
  </si>
  <si>
    <t>□</t>
    <phoneticPr fontId="1"/>
  </si>
  <si>
    <t>３．発動時の出勤・勤務体制</t>
    <rPh sb="2" eb="4">
      <t>ハツドウ</t>
    </rPh>
    <rPh sb="4" eb="5">
      <t>ジ</t>
    </rPh>
    <rPh sb="6" eb="8">
      <t>シュッキン</t>
    </rPh>
    <rPh sb="9" eb="11">
      <t>キンム</t>
    </rPh>
    <rPh sb="11" eb="13">
      <t>タイセイ</t>
    </rPh>
    <phoneticPr fontId="1"/>
  </si>
  <si>
    <t>濃厚接触者は自宅待機</t>
    <rPh sb="0" eb="2">
      <t>ノウコウ</t>
    </rPh>
    <rPh sb="2" eb="5">
      <t>セッショクシャ</t>
    </rPh>
    <rPh sb="6" eb="8">
      <t>ジタク</t>
    </rPh>
    <rPh sb="8" eb="10">
      <t>タイキ</t>
    </rPh>
    <phoneticPr fontId="1"/>
  </si>
  <si>
    <t>濃厚接触者は自宅待機後、対応を確認</t>
    <rPh sb="0" eb="5">
      <t>ノウコウセッショクシャ</t>
    </rPh>
    <rPh sb="6" eb="10">
      <t>ジタクタイキ</t>
    </rPh>
    <rPh sb="10" eb="11">
      <t>ゴ</t>
    </rPh>
    <rPh sb="12" eb="14">
      <t>タイオウ</t>
    </rPh>
    <rPh sb="15" eb="17">
      <t>カクニン</t>
    </rPh>
    <phoneticPr fontId="1"/>
  </si>
  <si>
    <t>該当担当者の業務を確認、対応協議</t>
    <rPh sb="0" eb="2">
      <t>ガイトウ</t>
    </rPh>
    <rPh sb="2" eb="5">
      <t>タントウシャ</t>
    </rPh>
    <rPh sb="6" eb="8">
      <t>ギョウム</t>
    </rPh>
    <rPh sb="9" eb="11">
      <t>カクニン</t>
    </rPh>
    <rPh sb="12" eb="14">
      <t>タイオウ</t>
    </rPh>
    <rPh sb="14" eb="16">
      <t>キョウギ</t>
    </rPh>
    <phoneticPr fontId="1"/>
  </si>
  <si>
    <t>保健所へ連絡、対応確認</t>
    <rPh sb="0" eb="3">
      <t>ホケンショ</t>
    </rPh>
    <rPh sb="4" eb="6">
      <t>レンラク</t>
    </rPh>
    <rPh sb="7" eb="9">
      <t>タイオウ</t>
    </rPh>
    <rPh sb="9" eb="11">
      <t>カクニン</t>
    </rPh>
    <phoneticPr fontId="1"/>
  </si>
  <si>
    <t>家族の安全確認</t>
    <rPh sb="0" eb="2">
      <t>カゾク</t>
    </rPh>
    <rPh sb="3" eb="5">
      <t>アンゼン</t>
    </rPh>
    <rPh sb="5" eb="7">
      <t>カクニン</t>
    </rPh>
    <phoneticPr fontId="1"/>
  </si>
  <si>
    <t>感染者家族の安全確認</t>
    <rPh sb="0" eb="3">
      <t>カンセンシャ</t>
    </rPh>
    <rPh sb="3" eb="5">
      <t>カゾク</t>
    </rPh>
    <rPh sb="6" eb="8">
      <t>アンゼン</t>
    </rPh>
    <rPh sb="8" eb="10">
      <t>カクニン</t>
    </rPh>
    <phoneticPr fontId="1"/>
  </si>
  <si>
    <t>テレワーク対応者への指示</t>
    <rPh sb="5" eb="7">
      <t>タイオウ</t>
    </rPh>
    <rPh sb="7" eb="8">
      <t>シャ</t>
    </rPh>
    <rPh sb="10" eb="12">
      <t>シジ</t>
    </rPh>
    <phoneticPr fontId="1"/>
  </si>
  <si>
    <t>業務遂行を協議</t>
    <rPh sb="0" eb="2">
      <t>ギョウム</t>
    </rPh>
    <rPh sb="2" eb="4">
      <t>スイコウ</t>
    </rPh>
    <rPh sb="5" eb="7">
      <t>キョウギ</t>
    </rPh>
    <phoneticPr fontId="1"/>
  </si>
  <si>
    <t>工場</t>
    <rPh sb="0" eb="2">
      <t>コウジョウ</t>
    </rPh>
    <phoneticPr fontId="1"/>
  </si>
  <si>
    <t>事務所</t>
    <rPh sb="0" eb="2">
      <t>ジム</t>
    </rPh>
    <rPh sb="2" eb="3">
      <t>ショ</t>
    </rPh>
    <phoneticPr fontId="1"/>
  </si>
  <si>
    <t>材料在庫</t>
    <rPh sb="0" eb="2">
      <t>ザイリョウ</t>
    </rPh>
    <rPh sb="2" eb="4">
      <t>ザイコ</t>
    </rPh>
    <phoneticPr fontId="1"/>
  </si>
  <si>
    <t>資金の確保</t>
    <rPh sb="0" eb="2">
      <t>シキン</t>
    </rPh>
    <rPh sb="3" eb="5">
      <t>カクホ</t>
    </rPh>
    <phoneticPr fontId="1"/>
  </si>
  <si>
    <t>アルコール消毒液</t>
    <rPh sb="5" eb="8">
      <t>ショウドクエキ</t>
    </rPh>
    <phoneticPr fontId="1"/>
  </si>
  <si>
    <t>ペーパータオル</t>
    <phoneticPr fontId="1"/>
  </si>
  <si>
    <t>詳細</t>
    <rPh sb="0" eb="2">
      <t>ショウサイ</t>
    </rPh>
    <phoneticPr fontId="1"/>
  </si>
  <si>
    <t>数量</t>
    <rPh sb="0" eb="2">
      <t>スウリョウ</t>
    </rPh>
    <phoneticPr fontId="1"/>
  </si>
  <si>
    <t>何日分</t>
    <rPh sb="0" eb="2">
      <t>ナンニチ</t>
    </rPh>
    <rPh sb="2" eb="3">
      <t>ブン</t>
    </rPh>
    <phoneticPr fontId="1"/>
  </si>
  <si>
    <t>毎朝、検温チェック</t>
    <rPh sb="0" eb="2">
      <t>マイアサ</t>
    </rPh>
    <rPh sb="3" eb="5">
      <t>ケンオン</t>
    </rPh>
    <phoneticPr fontId="1"/>
  </si>
  <si>
    <t>事務所出入り時、アルコール消毒</t>
    <rPh sb="0" eb="3">
      <t>ジムショ</t>
    </rPh>
    <rPh sb="3" eb="5">
      <t>デハイ</t>
    </rPh>
    <rPh sb="6" eb="7">
      <t>ジ</t>
    </rPh>
    <rPh sb="13" eb="15">
      <t>ショウドク</t>
    </rPh>
    <phoneticPr fontId="1"/>
  </si>
  <si>
    <t>アクリル板の設置</t>
    <rPh sb="4" eb="5">
      <t>バン</t>
    </rPh>
    <rPh sb="6" eb="8">
      <t>セッチ</t>
    </rPh>
    <phoneticPr fontId="1"/>
  </si>
  <si>
    <t>１時間に１回、１０分換気</t>
    <rPh sb="1" eb="3">
      <t>ジカン</t>
    </rPh>
    <rPh sb="5" eb="6">
      <t>カイ</t>
    </rPh>
    <rPh sb="9" eb="10">
      <t>フン</t>
    </rPh>
    <rPh sb="10" eb="12">
      <t>カンキ</t>
    </rPh>
    <phoneticPr fontId="1"/>
  </si>
  <si>
    <t>工場出入り時、アルコール消毒</t>
    <rPh sb="0" eb="2">
      <t>コウジョウ</t>
    </rPh>
    <rPh sb="2" eb="4">
      <t>デハイ</t>
    </rPh>
    <rPh sb="5" eb="6">
      <t>ジ</t>
    </rPh>
    <rPh sb="12" eb="14">
      <t>ショウドク</t>
    </rPh>
    <phoneticPr fontId="1"/>
  </si>
  <si>
    <t>作業時の距離〇〇ｍを維持</t>
    <rPh sb="0" eb="2">
      <t>サギョウ</t>
    </rPh>
    <rPh sb="2" eb="3">
      <t>ジ</t>
    </rPh>
    <rPh sb="4" eb="6">
      <t>キョリ</t>
    </rPh>
    <rPh sb="10" eb="12">
      <t>イジ</t>
    </rPh>
    <phoneticPr fontId="1"/>
  </si>
  <si>
    <t>日分</t>
    <rPh sb="0" eb="1">
      <t>ヒ</t>
    </rPh>
    <rPh sb="1" eb="2">
      <t>ブン</t>
    </rPh>
    <phoneticPr fontId="1"/>
  </si>
  <si>
    <t>従業員の給与支払</t>
    <rPh sb="0" eb="3">
      <t>ジュウギョウイン</t>
    </rPh>
    <rPh sb="4" eb="6">
      <t>キュウヨ</t>
    </rPh>
    <rPh sb="6" eb="8">
      <t>シハライ</t>
    </rPh>
    <phoneticPr fontId="1"/>
  </si>
  <si>
    <t>買掛金支払</t>
    <rPh sb="0" eb="3">
      <t>カイカケキン</t>
    </rPh>
    <rPh sb="3" eb="5">
      <t>シハライ</t>
    </rPh>
    <phoneticPr fontId="1"/>
  </si>
  <si>
    <t>家賃</t>
    <rPh sb="0" eb="2">
      <t>ヤチン</t>
    </rPh>
    <phoneticPr fontId="1"/>
  </si>
  <si>
    <t>利用可能な手元資金</t>
    <rPh sb="0" eb="2">
      <t>リヨウ</t>
    </rPh>
    <rPh sb="2" eb="4">
      <t>カノウ</t>
    </rPh>
    <rPh sb="5" eb="7">
      <t>テモト</t>
    </rPh>
    <rPh sb="7" eb="9">
      <t>シキン</t>
    </rPh>
    <phoneticPr fontId="1"/>
  </si>
  <si>
    <t>円</t>
    <rPh sb="0" eb="1">
      <t>エン</t>
    </rPh>
    <phoneticPr fontId="1"/>
  </si>
  <si>
    <t>●●株式会社</t>
    <rPh sb="2" eb="6">
      <t>カブシキガイシャ</t>
    </rPh>
    <phoneticPr fontId="1"/>
  </si>
  <si>
    <t>回収可能な売掛金</t>
    <rPh sb="0" eb="2">
      <t>カイシュウ</t>
    </rPh>
    <rPh sb="2" eb="4">
      <t>カノウ</t>
    </rPh>
    <rPh sb="5" eb="8">
      <t>ウリカケキン</t>
    </rPh>
    <phoneticPr fontId="1"/>
  </si>
  <si>
    <t>ＢＣＰとは（Business Continuity Plan）＝事業継続計画</t>
    <rPh sb="32" eb="34">
      <t>ジギョウ</t>
    </rPh>
    <rPh sb="34" eb="36">
      <t>ケイゾク</t>
    </rPh>
    <rPh sb="36" eb="38">
      <t>ケイカク</t>
    </rPh>
    <phoneticPr fontId="1"/>
  </si>
  <si>
    <t>自然災害、大火災、テロ攻撃などの緊急事態に遭遇した場合に、事業資産の損害を最小限にして、中核となる事業の継続や早期に復旧できるよう事前に準備したり、緊急時に対応手段を計画すること。</t>
    <phoneticPr fontId="1"/>
  </si>
  <si>
    <t>２．感染症BCP　発動の目安</t>
    <rPh sb="2" eb="5">
      <t>カンセンショウ</t>
    </rPh>
    <rPh sb="9" eb="11">
      <t>ハツドウ</t>
    </rPh>
    <rPh sb="12" eb="14">
      <t>メヤス</t>
    </rPh>
    <phoneticPr fontId="1"/>
  </si>
  <si>
    <t>製造業</t>
    <rPh sb="0" eb="3">
      <t>セイゾウギョウ</t>
    </rPh>
    <phoneticPr fontId="1"/>
  </si>
  <si>
    <t>荒川区</t>
    <rPh sb="0" eb="3">
      <t>アラカワク</t>
    </rPh>
    <phoneticPr fontId="1"/>
  </si>
  <si>
    <t>使用期限</t>
    <rPh sb="0" eb="2">
      <t>シヨウ</t>
    </rPh>
    <rPh sb="2" eb="4">
      <t>キゲン</t>
    </rPh>
    <phoneticPr fontId="1"/>
  </si>
  <si>
    <t>１．事前準備</t>
    <rPh sb="2" eb="4">
      <t>ジゼン</t>
    </rPh>
    <rPh sb="4" eb="6">
      <t>ジュンビ</t>
    </rPh>
    <phoneticPr fontId="1"/>
  </si>
  <si>
    <t>自社の事業の優先順位</t>
    <rPh sb="0" eb="2">
      <t>ジシャ</t>
    </rPh>
    <rPh sb="3" eb="5">
      <t>ジギョウ</t>
    </rPh>
    <rPh sb="6" eb="8">
      <t>ユウセン</t>
    </rPh>
    <rPh sb="8" eb="10">
      <t>ジュンイ</t>
    </rPh>
    <phoneticPr fontId="1"/>
  </si>
  <si>
    <t>業務内容</t>
    <rPh sb="0" eb="2">
      <t>ギョウム</t>
    </rPh>
    <rPh sb="2" eb="4">
      <t>ナイヨウ</t>
    </rPh>
    <phoneticPr fontId="1"/>
  </si>
  <si>
    <t>発生時Ⅱ</t>
    <rPh sb="0" eb="2">
      <t>ハッセイ</t>
    </rPh>
    <rPh sb="2" eb="3">
      <t>ジ</t>
    </rPh>
    <phoneticPr fontId="1"/>
  </si>
  <si>
    <t>（社内で発症者がでる）</t>
  </si>
  <si>
    <t>◆従業員(社員・パート含む）で発症者が出た場合</t>
    <rPh sb="1" eb="4">
      <t>ジュウギョウイン</t>
    </rPh>
    <rPh sb="5" eb="7">
      <t>シャイン</t>
    </rPh>
    <rPh sb="11" eb="12">
      <t>フク</t>
    </rPh>
    <rPh sb="15" eb="17">
      <t>ハッショウ</t>
    </rPh>
    <rPh sb="17" eb="18">
      <t>シャ</t>
    </rPh>
    <rPh sb="19" eb="20">
      <t>デ</t>
    </rPh>
    <rPh sb="21" eb="23">
      <t>バアイ</t>
    </rPh>
    <phoneticPr fontId="1"/>
  </si>
  <si>
    <t>当該者の行動を確認する</t>
    <rPh sb="0" eb="3">
      <t>トウガイシャ</t>
    </rPh>
    <rPh sb="4" eb="6">
      <t>コウドウ</t>
    </rPh>
    <rPh sb="7" eb="9">
      <t>カクニン</t>
    </rPh>
    <phoneticPr fontId="1"/>
  </si>
  <si>
    <t>関係先にはいつ案内するかを決める。</t>
    <rPh sb="0" eb="2">
      <t>カンケイ</t>
    </rPh>
    <rPh sb="2" eb="3">
      <t>サキ</t>
    </rPh>
    <rPh sb="7" eb="9">
      <t>アンナイ</t>
    </rPh>
    <rPh sb="13" eb="14">
      <t>キ</t>
    </rPh>
    <phoneticPr fontId="1"/>
  </si>
  <si>
    <t>関係先に連絡する（案内文書を作成する）</t>
    <rPh sb="0" eb="2">
      <t>カンケイ</t>
    </rPh>
    <rPh sb="2" eb="3">
      <t>サキ</t>
    </rPh>
    <rPh sb="4" eb="6">
      <t>レンラク</t>
    </rPh>
    <rPh sb="9" eb="11">
      <t>アンナイ</t>
    </rPh>
    <rPh sb="11" eb="13">
      <t>ブンショ</t>
    </rPh>
    <rPh sb="14" eb="16">
      <t>サクセイ</t>
    </rPh>
    <phoneticPr fontId="1"/>
  </si>
  <si>
    <t>関係先に連絡する</t>
    <rPh sb="0" eb="2">
      <t>カンケイ</t>
    </rPh>
    <rPh sb="2" eb="3">
      <t>サキ</t>
    </rPh>
    <rPh sb="4" eb="6">
      <t>レンラク</t>
    </rPh>
    <phoneticPr fontId="1"/>
  </si>
  <si>
    <t>２．発生時Ⅰ</t>
    <rPh sb="2" eb="4">
      <t>ハッセイ</t>
    </rPh>
    <rPh sb="4" eb="5">
      <t>ジ</t>
    </rPh>
    <phoneticPr fontId="1"/>
  </si>
  <si>
    <t>主担当</t>
    <rPh sb="0" eb="3">
      <t>シュタントウ</t>
    </rPh>
    <phoneticPr fontId="1"/>
  </si>
  <si>
    <t>営業体制</t>
    <rPh sb="0" eb="2">
      <t>エイギョウ</t>
    </rPh>
    <rPh sb="2" eb="4">
      <t>タイセイ</t>
    </rPh>
    <phoneticPr fontId="1"/>
  </si>
  <si>
    <t>クラスター(5人以上)発生</t>
    <rPh sb="7" eb="8">
      <t>ニン</t>
    </rPh>
    <rPh sb="8" eb="10">
      <t>イジョウ</t>
    </rPh>
    <rPh sb="11" eb="13">
      <t>ハッセイ</t>
    </rPh>
    <phoneticPr fontId="1"/>
  </si>
  <si>
    <t>◆勤務体制を調整する</t>
    <rPh sb="1" eb="3">
      <t>キンム</t>
    </rPh>
    <rPh sb="3" eb="5">
      <t>タイセイ</t>
    </rPh>
    <rPh sb="6" eb="8">
      <t>チョウセイ</t>
    </rPh>
    <phoneticPr fontId="1"/>
  </si>
  <si>
    <t>部署名</t>
    <rPh sb="0" eb="2">
      <t>ブショ</t>
    </rPh>
    <rPh sb="2" eb="3">
      <t>メイ</t>
    </rPh>
    <phoneticPr fontId="1"/>
  </si>
  <si>
    <t>最低必要人数</t>
    <rPh sb="0" eb="2">
      <t>サイテイ</t>
    </rPh>
    <rPh sb="2" eb="4">
      <t>ヒツヨウ</t>
    </rPh>
    <rPh sb="4" eb="6">
      <t>ニンズウ</t>
    </rPh>
    <phoneticPr fontId="1"/>
  </si>
  <si>
    <t>人</t>
    <rPh sb="0" eb="1">
      <t>ニン</t>
    </rPh>
    <phoneticPr fontId="1"/>
  </si>
  <si>
    <t>*FAXもしくはメールで文書発信後、電話で連絡する</t>
    <rPh sb="12" eb="14">
      <t>ブンショ</t>
    </rPh>
    <rPh sb="18" eb="20">
      <t>デンワ</t>
    </rPh>
    <rPh sb="21" eb="23">
      <t>レンラク</t>
    </rPh>
    <phoneticPr fontId="1"/>
  </si>
  <si>
    <t>事務所・工場の消毒する(保健所の指示に従う）</t>
    <phoneticPr fontId="1"/>
  </si>
  <si>
    <t>～4名発症</t>
    <rPh sb="2" eb="3">
      <t>メイ</t>
    </rPh>
    <rPh sb="3" eb="5">
      <t>ハッショウ</t>
    </rPh>
    <phoneticPr fontId="1"/>
  </si>
  <si>
    <t>出勤者</t>
    <rPh sb="0" eb="2">
      <t>シュッキン</t>
    </rPh>
    <rPh sb="2" eb="3">
      <t>シャ</t>
    </rPh>
    <phoneticPr fontId="1"/>
  </si>
  <si>
    <t>出勤者(副）</t>
    <rPh sb="0" eb="2">
      <t>シュッキン</t>
    </rPh>
    <rPh sb="2" eb="3">
      <t>シャ</t>
    </rPh>
    <rPh sb="4" eb="5">
      <t>フク</t>
    </rPh>
    <phoneticPr fontId="1"/>
  </si>
  <si>
    <t>事務所閉鎖</t>
    <rPh sb="0" eb="2">
      <t>ジム</t>
    </rPh>
    <rPh sb="2" eb="3">
      <t>ショ</t>
    </rPh>
    <rPh sb="3" eb="5">
      <t>ヘイサ</t>
    </rPh>
    <phoneticPr fontId="1"/>
  </si>
  <si>
    <t>の場合</t>
    <rPh sb="1" eb="3">
      <t>バアイ</t>
    </rPh>
    <phoneticPr fontId="1"/>
  </si>
  <si>
    <t>在宅勤務</t>
    <rPh sb="0" eb="2">
      <t>ザイタク</t>
    </rPh>
    <rPh sb="2" eb="4">
      <t>キンム</t>
    </rPh>
    <phoneticPr fontId="1"/>
  </si>
  <si>
    <t>可・不可</t>
    <rPh sb="0" eb="1">
      <t>カ</t>
    </rPh>
    <rPh sb="2" eb="4">
      <t>フカ</t>
    </rPh>
    <phoneticPr fontId="1"/>
  </si>
  <si>
    <t>具体的な体制</t>
    <phoneticPr fontId="1"/>
  </si>
  <si>
    <t>◆資金の確保</t>
    <rPh sb="1" eb="3">
      <t>シキン</t>
    </rPh>
    <rPh sb="4" eb="6">
      <t>カクホ</t>
    </rPh>
    <phoneticPr fontId="1"/>
  </si>
  <si>
    <t>ケ月分</t>
    <rPh sb="1" eb="2">
      <t>ガツ</t>
    </rPh>
    <rPh sb="2" eb="3">
      <t>ブン</t>
    </rPh>
    <phoneticPr fontId="1"/>
  </si>
  <si>
    <t>必要な資金(1か月分）</t>
    <rPh sb="0" eb="2">
      <t>ヒツヨウ</t>
    </rPh>
    <rPh sb="3" eb="5">
      <t>シキン</t>
    </rPh>
    <rPh sb="8" eb="9">
      <t>ゲツ</t>
    </rPh>
    <rPh sb="9" eb="10">
      <t>ブン</t>
    </rPh>
    <phoneticPr fontId="1"/>
  </si>
  <si>
    <t>その他（</t>
    <rPh sb="2" eb="3">
      <t>ホカ</t>
    </rPh>
    <phoneticPr fontId="1"/>
  </si>
  <si>
    <t>◆連絡先</t>
    <rPh sb="1" eb="3">
      <t>レンラク</t>
    </rPh>
    <rPh sb="3" eb="4">
      <t>サキ</t>
    </rPh>
    <phoneticPr fontId="1"/>
  </si>
  <si>
    <t>対応</t>
    <rPh sb="0" eb="2">
      <t>タイオウ</t>
    </rPh>
    <phoneticPr fontId="1"/>
  </si>
  <si>
    <t>◆対応責任者</t>
    <rPh sb="1" eb="3">
      <t>タイオウ</t>
    </rPh>
    <rPh sb="3" eb="6">
      <t>セキニンシャ</t>
    </rPh>
    <phoneticPr fontId="1"/>
  </si>
  <si>
    <t>◆感染症に対するＢＣＰの取り組みについてチェックシート</t>
    <rPh sb="1" eb="3">
      <t>カンセン</t>
    </rPh>
    <rPh sb="3" eb="4">
      <t>ショウ</t>
    </rPh>
    <rPh sb="5" eb="6">
      <t>タイ</t>
    </rPh>
    <rPh sb="12" eb="13">
      <t>ト</t>
    </rPh>
    <rPh sb="14" eb="15">
      <t>ク</t>
    </rPh>
    <phoneticPr fontId="1"/>
  </si>
  <si>
    <t>１名発症</t>
    <rPh sb="1" eb="2">
      <t>メイ</t>
    </rPh>
    <rPh sb="2" eb="4">
      <t>ハッショウ</t>
    </rPh>
    <phoneticPr fontId="1"/>
  </si>
  <si>
    <t>◆準備物</t>
    <rPh sb="1" eb="3">
      <t>ジュンビ</t>
    </rPh>
    <rPh sb="3" eb="4">
      <t>ブツ</t>
    </rPh>
    <phoneticPr fontId="1"/>
  </si>
  <si>
    <t>体温計</t>
    <rPh sb="0" eb="3">
      <t>タイオンケイ</t>
    </rPh>
    <phoneticPr fontId="1"/>
  </si>
  <si>
    <t>アクリル板</t>
    <rPh sb="4" eb="5">
      <t>イタ</t>
    </rPh>
    <phoneticPr fontId="1"/>
  </si>
  <si>
    <t>従業員数</t>
    <rPh sb="0" eb="3">
      <t>ジュウギョウイン</t>
    </rPh>
    <rPh sb="3" eb="4">
      <t>スウ</t>
    </rPh>
    <phoneticPr fontId="1"/>
  </si>
  <si>
    <t>名</t>
    <rPh sb="0" eb="1">
      <t>メイ</t>
    </rPh>
    <phoneticPr fontId="1"/>
  </si>
  <si>
    <t>点数</t>
    <rPh sb="0" eb="2">
      <t>テンスウ</t>
    </rPh>
    <phoneticPr fontId="1"/>
  </si>
  <si>
    <t>事前</t>
    <rPh sb="0" eb="2">
      <t>ジゼン</t>
    </rPh>
    <phoneticPr fontId="1"/>
  </si>
  <si>
    <t>自己</t>
    <rPh sb="0" eb="2">
      <t>ジコ</t>
    </rPh>
    <phoneticPr fontId="1"/>
  </si>
  <si>
    <t>０３－</t>
    <phoneticPr fontId="1"/>
  </si>
  <si>
    <t>ー</t>
    <phoneticPr fontId="1"/>
  </si>
  <si>
    <t>従業員にＢＣＰの目的や重要性を伝えている。</t>
  </si>
  <si>
    <t>社長以外にも銀行や商工会議所、保健所等への窓口担当者を決めている。</t>
  </si>
  <si>
    <t>感染症拡大により、企業活動（生産の自粛など）の縮小時、自社製品製造の優先順位をつけている。</t>
  </si>
  <si>
    <t>製造(営業）を中止もしくは再開する基準を決めている。（感染症BCP発症時、再開時）</t>
  </si>
  <si>
    <t>製造(営業）を維持する為に最低何人必要かは把握している。</t>
  </si>
  <si>
    <t>同レベルで製造できる人が複数名いる。
（一つの製造ラインで複数名対応可能である。）</t>
  </si>
  <si>
    <t>全従業員に対し、就労中の手洗い励行、消毒、咳エチケットを習慣づけるよう社内徹底している。</t>
  </si>
  <si>
    <t>各従業員に、会社だけでなく、自宅でも感染防止対策を指示している。</t>
  </si>
  <si>
    <t>工場内(作業場内）は整理・整頓できている。
三密（密閉空間・密集場所・密接場面）を
避けられる設備・配置になっている。</t>
  </si>
  <si>
    <t>事務所内で感染症対策を実施している。（飛沫防止アクリル板の設置や換気の実施、適切な距離など）</t>
  </si>
  <si>
    <t>定期的に工場内(作業場内)を換気や消毒等、清潔な環境になるよう取組んでいる。</t>
  </si>
  <si>
    <t>感染拡大防止用のマスクや消毒アルコール等備品を確保できている（もしくは購入先がある）。</t>
  </si>
  <si>
    <t>感染症拡大時に備え、原材料、設備備品やメンテナンス備品等在庫を持っている。</t>
  </si>
  <si>
    <t>製造が止まった（もしくは得意先が休業になり納品できなくなった）場合、経営維持に必要な費用(固定費）がいくら必要か把握している。</t>
  </si>
  <si>
    <t>1か月製造停止した場合の損失を把握している。</t>
  </si>
  <si>
    <t>運転資金に困った場合、すぐに相談できる金融機関がある。</t>
  </si>
  <si>
    <t>行政施策（補助金等）の情報をタイムリーの入手できる。または教えてくれる人がいる。</t>
  </si>
  <si>
    <t>手元に3か月分の固定費を賄う資金を準備している</t>
  </si>
  <si>
    <t>社内の緊急連絡網を作成している。</t>
  </si>
  <si>
    <t>原材料納入業者の担当者（緊急連絡先）を把握している。
納入が停止した場合に備え原材料の備えがある。</t>
  </si>
  <si>
    <t>販売先の担当者（緊急連絡先）を把握している。</t>
  </si>
  <si>
    <t>緊急事態が発生した場合、
近隣や取引先に告知する体制ができている。</t>
  </si>
  <si>
    <t xml:space="preserve"> </t>
    <phoneticPr fontId="1"/>
  </si>
  <si>
    <t>取引先への連絡窓口となり、重要業務の継続に関する実務を指揮する。</t>
    <rPh sb="0" eb="2">
      <t>トリヒキ</t>
    </rPh>
    <rPh sb="2" eb="3">
      <t>サキ</t>
    </rPh>
    <rPh sb="5" eb="7">
      <t>レンラク</t>
    </rPh>
    <rPh sb="7" eb="8">
      <t>マド</t>
    </rPh>
    <rPh sb="8" eb="9">
      <t>クチ</t>
    </rPh>
    <rPh sb="13" eb="17">
      <t>ジュウヨウギョウム</t>
    </rPh>
    <rPh sb="18" eb="20">
      <t>ケイゾク</t>
    </rPh>
    <rPh sb="21" eb="22">
      <t>カン</t>
    </rPh>
    <rPh sb="24" eb="26">
      <t>ジツム</t>
    </rPh>
    <rPh sb="27" eb="29">
      <t>シキ</t>
    </rPh>
    <phoneticPr fontId="1"/>
  </si>
  <si>
    <t>医療機関名：</t>
    <rPh sb="0" eb="2">
      <t>イリョウ</t>
    </rPh>
    <rPh sb="2" eb="4">
      <t>キカン</t>
    </rPh>
    <rPh sb="4" eb="5">
      <t>メイ</t>
    </rPh>
    <phoneticPr fontId="1"/>
  </si>
  <si>
    <t>事業遂行</t>
    <rPh sb="0" eb="2">
      <t>ジギョウ</t>
    </rPh>
    <rPh sb="2" eb="4">
      <t>スイコウ</t>
    </rPh>
    <phoneticPr fontId="1"/>
  </si>
  <si>
    <t>備品管理</t>
    <rPh sb="0" eb="2">
      <t>ビヒン</t>
    </rPh>
    <rPh sb="2" eb="4">
      <t>カンリ</t>
    </rPh>
    <phoneticPr fontId="1"/>
  </si>
  <si>
    <t>必要な備品を確認し、必要数を確保する。</t>
    <rPh sb="0" eb="2">
      <t>ヒツヨウ</t>
    </rPh>
    <rPh sb="3" eb="5">
      <t>ビヒン</t>
    </rPh>
    <rPh sb="6" eb="8">
      <t>カクニン</t>
    </rPh>
    <rPh sb="10" eb="12">
      <t>ヒツヨウ</t>
    </rPh>
    <rPh sb="12" eb="13">
      <t>スウ</t>
    </rPh>
    <rPh sb="14" eb="16">
      <t>カクホ</t>
    </rPh>
    <phoneticPr fontId="1"/>
  </si>
  <si>
    <t>社内対応</t>
    <rPh sb="0" eb="2">
      <t>シャナイ</t>
    </rPh>
    <rPh sb="2" eb="4">
      <t>タイオウ</t>
    </rPh>
    <phoneticPr fontId="1"/>
  </si>
  <si>
    <t>本社・工場間の連絡窓口となり、業務を継続できるようにする。</t>
    <rPh sb="0" eb="2">
      <t>ホンシャ</t>
    </rPh>
    <rPh sb="3" eb="5">
      <t>コウジョウ</t>
    </rPh>
    <rPh sb="5" eb="6">
      <t>カン</t>
    </rPh>
    <rPh sb="7" eb="9">
      <t>レンラク</t>
    </rPh>
    <rPh sb="9" eb="11">
      <t>マドグチ</t>
    </rPh>
    <rPh sb="15" eb="17">
      <t>ギョウム</t>
    </rPh>
    <rPh sb="18" eb="20">
      <t>ケイゾク</t>
    </rPh>
    <phoneticPr fontId="1"/>
  </si>
  <si>
    <t>要・不要</t>
    <rPh sb="0" eb="1">
      <t>ヨウ</t>
    </rPh>
    <rPh sb="2" eb="4">
      <t>フヨウ</t>
    </rPh>
    <phoneticPr fontId="1"/>
  </si>
  <si>
    <t>※使用期限のあるものは定期的に交換すること。</t>
    <rPh sb="1" eb="3">
      <t>シヨウ</t>
    </rPh>
    <rPh sb="3" eb="5">
      <t>キゲン</t>
    </rPh>
    <rPh sb="11" eb="14">
      <t>テイキテキ</t>
    </rPh>
    <rPh sb="15" eb="17">
      <t>コウカン</t>
    </rPh>
    <phoneticPr fontId="1"/>
  </si>
  <si>
    <t>原材料名</t>
    <phoneticPr fontId="1"/>
  </si>
  <si>
    <t>（関係会社で発症者がでる）</t>
    <rPh sb="1" eb="3">
      <t>カンケイ</t>
    </rPh>
    <rPh sb="3" eb="5">
      <t>カイシャ</t>
    </rPh>
    <rPh sb="6" eb="8">
      <t>ハッショウ</t>
    </rPh>
    <rPh sb="8" eb="9">
      <t>シャ</t>
    </rPh>
    <phoneticPr fontId="1"/>
  </si>
  <si>
    <t>◆仕入先に発症者が出た場合の準備（重要な原材料リストアップする）　※詳細は別紙活用</t>
    <rPh sb="1" eb="3">
      <t>シイレ</t>
    </rPh>
    <rPh sb="3" eb="4">
      <t>サキ</t>
    </rPh>
    <rPh sb="5" eb="7">
      <t>ハッショウ</t>
    </rPh>
    <rPh sb="7" eb="8">
      <t>シャ</t>
    </rPh>
    <rPh sb="9" eb="10">
      <t>デ</t>
    </rPh>
    <rPh sb="11" eb="13">
      <t>バアイ</t>
    </rPh>
    <rPh sb="14" eb="16">
      <t>ジュンビ</t>
    </rPh>
    <rPh sb="17" eb="19">
      <t>ジュウヨウ</t>
    </rPh>
    <rPh sb="20" eb="23">
      <t>ゲンザイリョウ</t>
    </rPh>
    <rPh sb="34" eb="36">
      <t>ショウサイ</t>
    </rPh>
    <rPh sb="37" eb="39">
      <t>ベッシ</t>
    </rPh>
    <rPh sb="39" eb="41">
      <t>カツヨウ</t>
    </rPh>
    <phoneticPr fontId="1"/>
  </si>
  <si>
    <t>製品</t>
    <rPh sb="0" eb="2">
      <t>セイヒン</t>
    </rPh>
    <phoneticPr fontId="1"/>
  </si>
  <si>
    <t>売掛金</t>
    <rPh sb="0" eb="3">
      <t>ウリカケキン</t>
    </rPh>
    <phoneticPr fontId="1"/>
  </si>
  <si>
    <t>※備蓄数は在籍従業員数×1か月分（30日）で算出する。</t>
    <rPh sb="1" eb="3">
      <t>ビチク</t>
    </rPh>
    <rPh sb="3" eb="4">
      <t>スウ</t>
    </rPh>
    <rPh sb="5" eb="7">
      <t>ザイセキ</t>
    </rPh>
    <rPh sb="7" eb="10">
      <t>ジュウギョウイン</t>
    </rPh>
    <rPh sb="10" eb="11">
      <t>スウ</t>
    </rPh>
    <rPh sb="14" eb="15">
      <t>ゲツ</t>
    </rPh>
    <rPh sb="15" eb="16">
      <t>ブン</t>
    </rPh>
    <rPh sb="19" eb="20">
      <t>ヒ</t>
    </rPh>
    <rPh sb="22" eb="24">
      <t>サンシュツ</t>
    </rPh>
    <phoneticPr fontId="1"/>
  </si>
  <si>
    <t>　</t>
    <phoneticPr fontId="1"/>
  </si>
  <si>
    <t>事務所担当：</t>
    <rPh sb="0" eb="2">
      <t>ジム</t>
    </rPh>
    <rPh sb="2" eb="3">
      <t>ショ</t>
    </rPh>
    <rPh sb="3" eb="5">
      <t>タントウ</t>
    </rPh>
    <phoneticPr fontId="1"/>
  </si>
  <si>
    <t>実施責任者</t>
    <rPh sb="0" eb="2">
      <t>ジッシ</t>
    </rPh>
    <rPh sb="2" eb="5">
      <t>セキニンシャ</t>
    </rPh>
    <phoneticPr fontId="1"/>
  </si>
  <si>
    <t>工場担当：</t>
    <rPh sb="0" eb="2">
      <t>コウジョウ</t>
    </rPh>
    <rPh sb="2" eb="4">
      <t>タントウ</t>
    </rPh>
    <phoneticPr fontId="1"/>
  </si>
  <si>
    <t>入室の際はアルコール消毒をする。</t>
    <rPh sb="0" eb="1">
      <t>ハイ</t>
    </rPh>
    <rPh sb="1" eb="2">
      <t>シツ</t>
    </rPh>
    <rPh sb="3" eb="4">
      <t>サイ</t>
    </rPh>
    <rPh sb="10" eb="12">
      <t>ショウドク</t>
    </rPh>
    <phoneticPr fontId="1"/>
  </si>
  <si>
    <t>ソーシャルディスタンスをとる。</t>
    <phoneticPr fontId="1"/>
  </si>
  <si>
    <t>1時間に1度換気を行い、密閉にならないよう注意する。</t>
    <rPh sb="1" eb="3">
      <t>ジカン</t>
    </rPh>
    <rPh sb="5" eb="6">
      <t>ド</t>
    </rPh>
    <rPh sb="6" eb="8">
      <t>カンキ</t>
    </rPh>
    <rPh sb="9" eb="10">
      <t>オコナ</t>
    </rPh>
    <rPh sb="12" eb="14">
      <t>ミッペイ</t>
    </rPh>
    <rPh sb="21" eb="23">
      <t>チュウイ</t>
    </rPh>
    <phoneticPr fontId="1"/>
  </si>
  <si>
    <t>距離が取れない場合、正面に座らない、背中合わせに作業する等で工夫する。</t>
    <rPh sb="10" eb="12">
      <t>ショウメン</t>
    </rPh>
    <rPh sb="13" eb="14">
      <t>スワ</t>
    </rPh>
    <phoneticPr fontId="1"/>
  </si>
  <si>
    <t>社外対応</t>
    <rPh sb="0" eb="2">
      <t>シャガイ</t>
    </rPh>
    <rPh sb="2" eb="4">
      <t>タイオウ</t>
    </rPh>
    <phoneticPr fontId="1"/>
  </si>
  <si>
    <t>◆事務所および工場の衛生管理および３密確認</t>
    <rPh sb="1" eb="3">
      <t>ジム</t>
    </rPh>
    <rPh sb="3" eb="4">
      <t>ショ</t>
    </rPh>
    <rPh sb="7" eb="9">
      <t>コウジョウ</t>
    </rPh>
    <rPh sb="10" eb="12">
      <t>エイセイ</t>
    </rPh>
    <rPh sb="12" eb="14">
      <t>カンリ</t>
    </rPh>
    <rPh sb="18" eb="19">
      <t>ミツ</t>
    </rPh>
    <rPh sb="19" eb="21">
      <t>カクニン</t>
    </rPh>
    <phoneticPr fontId="1"/>
  </si>
  <si>
    <t>仕入先（社名／電話番号）</t>
    <phoneticPr fontId="1"/>
  </si>
  <si>
    <t>（　　　　）　　　　　－</t>
    <phoneticPr fontId="1"/>
  </si>
  <si>
    <t>販売先（社名／電話番号）</t>
    <rPh sb="0" eb="3">
      <t>ハンバイサキ</t>
    </rPh>
    <phoneticPr fontId="1"/>
  </si>
  <si>
    <t>従業員数</t>
    <rPh sb="0" eb="3">
      <t>ジュウギョウイン</t>
    </rPh>
    <rPh sb="3" eb="4">
      <t>スウ</t>
    </rPh>
    <phoneticPr fontId="1"/>
  </si>
  <si>
    <t>一人必要量</t>
    <phoneticPr fontId="1"/>
  </si>
  <si>
    <t>平常時</t>
    <rPh sb="0" eb="2">
      <t>ヘイジョウ</t>
    </rPh>
    <rPh sb="2" eb="3">
      <t>ジ</t>
    </rPh>
    <phoneticPr fontId="1"/>
  </si>
  <si>
    <t>　</t>
    <phoneticPr fontId="1"/>
  </si>
  <si>
    <t>石鹸</t>
    <rPh sb="0" eb="2">
      <t>セッケン</t>
    </rPh>
    <phoneticPr fontId="1"/>
  </si>
  <si>
    <t>準備数量</t>
    <rPh sb="0" eb="2">
      <t>ジュンビ</t>
    </rPh>
    <rPh sb="2" eb="4">
      <t>スウリョウ</t>
    </rPh>
    <phoneticPr fontId="1"/>
  </si>
  <si>
    <t>20　　　年　　　月迄</t>
    <rPh sb="5" eb="6">
      <t>ネン</t>
    </rPh>
    <rPh sb="9" eb="10">
      <t>ガツ</t>
    </rPh>
    <rPh sb="10" eb="11">
      <t>マデ</t>
    </rPh>
    <phoneticPr fontId="1"/>
  </si>
  <si>
    <t>ゴミ袋</t>
    <rPh sb="2" eb="3">
      <t>フクロ</t>
    </rPh>
    <phoneticPr fontId="1"/>
  </si>
  <si>
    <t>ゴム手袋</t>
    <rPh sb="2" eb="4">
      <t>テブクロ</t>
    </rPh>
    <phoneticPr fontId="1"/>
  </si>
  <si>
    <t>トイレットペーパー</t>
    <phoneticPr fontId="1"/>
  </si>
  <si>
    <t>除菌シート</t>
    <rPh sb="0" eb="2">
      <t>ジョキン</t>
    </rPh>
    <phoneticPr fontId="1"/>
  </si>
  <si>
    <t>出社時、外出先から戻った場合、必ず「手洗い」「うがい」を励行する。</t>
    <rPh sb="0" eb="2">
      <t>シュッシャ</t>
    </rPh>
    <rPh sb="2" eb="3">
      <t>ジ</t>
    </rPh>
    <rPh sb="4" eb="6">
      <t>ガイシュツ</t>
    </rPh>
    <rPh sb="6" eb="7">
      <t>サキ</t>
    </rPh>
    <rPh sb="9" eb="10">
      <t>モド</t>
    </rPh>
    <rPh sb="12" eb="14">
      <t>バアイ</t>
    </rPh>
    <rPh sb="15" eb="16">
      <t>カナラ</t>
    </rPh>
    <rPh sb="18" eb="20">
      <t>テアラ</t>
    </rPh>
    <rPh sb="28" eb="30">
      <t>レイコウ</t>
    </rPh>
    <phoneticPr fontId="1"/>
  </si>
  <si>
    <t>手洗・うがい</t>
    <rPh sb="0" eb="2">
      <t>テアライ</t>
    </rPh>
    <phoneticPr fontId="1"/>
  </si>
  <si>
    <t>マスク着用</t>
    <rPh sb="3" eb="5">
      <t>チャクヨウ</t>
    </rPh>
    <phoneticPr fontId="1"/>
  </si>
  <si>
    <t>－</t>
    <phoneticPr fontId="1"/>
  </si>
  <si>
    <t>◎</t>
    <phoneticPr fontId="1"/>
  </si>
  <si>
    <t>○</t>
    <phoneticPr fontId="1"/>
  </si>
  <si>
    <t>手指消毒</t>
    <rPh sb="0" eb="1">
      <t>テ</t>
    </rPh>
    <rPh sb="1" eb="2">
      <t>ユビ</t>
    </rPh>
    <rPh sb="2" eb="4">
      <t>ショウドク</t>
    </rPh>
    <phoneticPr fontId="1"/>
  </si>
  <si>
    <t>※1=都の【警戒レベル２】でも、関係企業で発生した場合は【警戒レベル4】の行動をとること。</t>
    <rPh sb="3" eb="4">
      <t>ト</t>
    </rPh>
    <rPh sb="6" eb="8">
      <t>ケイカイ</t>
    </rPh>
    <rPh sb="16" eb="18">
      <t>カンケイ</t>
    </rPh>
    <rPh sb="18" eb="20">
      <t>キギョウ</t>
    </rPh>
    <rPh sb="21" eb="23">
      <t>ハッセイ</t>
    </rPh>
    <rPh sb="25" eb="27">
      <t>バアイ</t>
    </rPh>
    <rPh sb="29" eb="31">
      <t>ケイカイ</t>
    </rPh>
    <rPh sb="37" eb="39">
      <t>コウドウ</t>
    </rPh>
    <phoneticPr fontId="1"/>
  </si>
  <si>
    <t>※2=共有物とはドアノブ、電話機、蛇口、トイレ・食堂等複数名が使用する備品、場所のこと。</t>
    <rPh sb="3" eb="5">
      <t>キョウユウ</t>
    </rPh>
    <rPh sb="5" eb="6">
      <t>ブツ</t>
    </rPh>
    <rPh sb="13" eb="16">
      <t>デンワキ</t>
    </rPh>
    <rPh sb="17" eb="19">
      <t>ジャグチ</t>
    </rPh>
    <rPh sb="24" eb="26">
      <t>ショクドウ</t>
    </rPh>
    <rPh sb="26" eb="27">
      <t>トウ</t>
    </rPh>
    <rPh sb="27" eb="29">
      <t>フクスウ</t>
    </rPh>
    <rPh sb="29" eb="30">
      <t>メイ</t>
    </rPh>
    <rPh sb="31" eb="33">
      <t>シヨウ</t>
    </rPh>
    <rPh sb="35" eb="37">
      <t>ビヒン</t>
    </rPh>
    <rPh sb="38" eb="40">
      <t>バショ</t>
    </rPh>
    <phoneticPr fontId="1"/>
  </si>
  <si>
    <t>※3＝発生地域に得意先が該当する場合は出張を控える。</t>
    <rPh sb="3" eb="5">
      <t>ハッセイ</t>
    </rPh>
    <rPh sb="5" eb="7">
      <t>チイキ</t>
    </rPh>
    <rPh sb="8" eb="11">
      <t>トクイサキ</t>
    </rPh>
    <rPh sb="12" eb="14">
      <t>ガイトウ</t>
    </rPh>
    <rPh sb="16" eb="18">
      <t>バアイ</t>
    </rPh>
    <rPh sb="19" eb="21">
      <t>シュッチョウ</t>
    </rPh>
    <rPh sb="22" eb="23">
      <t>ヒカ</t>
    </rPh>
    <phoneticPr fontId="1"/>
  </si>
  <si>
    <t>※5＝歓送迎会等この時期で実施しないといけない会合以外は延期する。</t>
    <rPh sb="3" eb="7">
      <t>カンソウゲイカイ</t>
    </rPh>
    <rPh sb="7" eb="8">
      <t>トウ</t>
    </rPh>
    <rPh sb="10" eb="12">
      <t>ジキ</t>
    </rPh>
    <rPh sb="13" eb="15">
      <t>ジッシ</t>
    </rPh>
    <rPh sb="23" eb="25">
      <t>カイゴウ</t>
    </rPh>
    <rPh sb="25" eb="27">
      <t>イガイ</t>
    </rPh>
    <rPh sb="28" eb="30">
      <t>エンキ</t>
    </rPh>
    <phoneticPr fontId="1"/>
  </si>
  <si>
    <t>※4＝必要性・重要性を確認の上、実施する。可能であればリモート会議に切り替える。</t>
    <rPh sb="3" eb="6">
      <t>ヒツヨウセイ</t>
    </rPh>
    <rPh sb="7" eb="10">
      <t>ジュウヨウセイ</t>
    </rPh>
    <rPh sb="11" eb="13">
      <t>カクニン</t>
    </rPh>
    <rPh sb="14" eb="15">
      <t>ウエ</t>
    </rPh>
    <rPh sb="16" eb="18">
      <t>ジッシ</t>
    </rPh>
    <rPh sb="21" eb="23">
      <t>カノウ</t>
    </rPh>
    <rPh sb="31" eb="33">
      <t>カイギ</t>
    </rPh>
    <rPh sb="34" eb="35">
      <t>キ</t>
    </rPh>
    <rPh sb="36" eb="37">
      <t>カ</t>
    </rPh>
    <phoneticPr fontId="1"/>
  </si>
  <si>
    <t>検討中
(準備中)</t>
    <rPh sb="0" eb="2">
      <t>ケントウ</t>
    </rPh>
    <rPh sb="2" eb="3">
      <t>チュウ</t>
    </rPh>
    <rPh sb="5" eb="7">
      <t>ジュンビ</t>
    </rPh>
    <rPh sb="7" eb="8">
      <t>チュウ</t>
    </rPh>
    <phoneticPr fontId="1"/>
  </si>
  <si>
    <t>従業員（または家族）に症状がでた場合の行動ルールを決めている。</t>
    <phoneticPr fontId="1"/>
  </si>
  <si>
    <t>✖（0点）</t>
    <rPh sb="3" eb="4">
      <t>テン</t>
    </rPh>
    <phoneticPr fontId="1"/>
  </si>
  <si>
    <t>△（1点）</t>
    <rPh sb="3" eb="4">
      <t>テン</t>
    </rPh>
    <phoneticPr fontId="1"/>
  </si>
  <si>
    <t>○（2点）</t>
    <rPh sb="3" eb="4">
      <t>テン</t>
    </rPh>
    <phoneticPr fontId="1"/>
  </si>
  <si>
    <t>プライベートでの外食や旅行は十分に注意すること。</t>
    <rPh sb="8" eb="10">
      <t>ガイショク</t>
    </rPh>
    <rPh sb="11" eb="13">
      <t>リョコウ</t>
    </rPh>
    <rPh sb="14" eb="16">
      <t>ジュウブン</t>
    </rPh>
    <rPh sb="17" eb="19">
      <t>チュウイ</t>
    </rPh>
    <phoneticPr fontId="1"/>
  </si>
  <si>
    <r>
      <t>共有物</t>
    </r>
    <r>
      <rPr>
        <b/>
        <sz val="8"/>
        <color theme="1"/>
        <rFont val="Meiryo UI"/>
        <family val="3"/>
        <charset val="128"/>
      </rPr>
      <t>※2</t>
    </r>
    <r>
      <rPr>
        <b/>
        <sz val="11"/>
        <color theme="1"/>
        <rFont val="Meiryo UI"/>
        <family val="3"/>
        <charset val="128"/>
      </rPr>
      <t xml:space="preserve">
消毒</t>
    </r>
    <rPh sb="0" eb="2">
      <t>キョウユウ</t>
    </rPh>
    <rPh sb="2" eb="3">
      <t>ブツ</t>
    </rPh>
    <rPh sb="6" eb="8">
      <t>ショウドク</t>
    </rPh>
    <phoneticPr fontId="1"/>
  </si>
  <si>
    <t>家族への感染防止に努める。</t>
    <rPh sb="0" eb="2">
      <t>カゾク</t>
    </rPh>
    <rPh sb="4" eb="6">
      <t>カンセン</t>
    </rPh>
    <rPh sb="6" eb="8">
      <t>ボウシ</t>
    </rPh>
    <rPh sb="9" eb="10">
      <t>ツト</t>
    </rPh>
    <phoneticPr fontId="1"/>
  </si>
  <si>
    <t>プライベートでの外食や旅行は十分に自粛すること。</t>
    <rPh sb="8" eb="10">
      <t>ガイショク</t>
    </rPh>
    <rPh sb="11" eb="13">
      <t>リョコウ</t>
    </rPh>
    <rPh sb="14" eb="16">
      <t>ジュウブン</t>
    </rPh>
    <rPh sb="17" eb="19">
      <t>ジシュク</t>
    </rPh>
    <phoneticPr fontId="1"/>
  </si>
  <si>
    <r>
      <t>取組評価　</t>
    </r>
    <r>
      <rPr>
        <b/>
        <sz val="10"/>
        <color theme="0"/>
        <rFont val="Meiryo UI"/>
        <family val="3"/>
        <charset val="128"/>
      </rPr>
      <t>※該当する欄に「1」を入力いてください。</t>
    </r>
    <rPh sb="0" eb="2">
      <t>トリクミ</t>
    </rPh>
    <rPh sb="2" eb="4">
      <t>ヒョウカ</t>
    </rPh>
    <rPh sb="6" eb="8">
      <t>ガイトウ</t>
    </rPh>
    <rPh sb="10" eb="11">
      <t>ラン</t>
    </rPh>
    <rPh sb="16" eb="18">
      <t>ニュウリョク</t>
    </rPh>
    <phoneticPr fontId="1"/>
  </si>
  <si>
    <t>◆通常業務を再開する</t>
    <rPh sb="1" eb="3">
      <t>ツウジョウ</t>
    </rPh>
    <rPh sb="3" eb="5">
      <t>ギョウム</t>
    </rPh>
    <rPh sb="6" eb="8">
      <t>サイカイ</t>
    </rPh>
    <phoneticPr fontId="1"/>
  </si>
  <si>
    <t>発症者が出てから、２週間新規発症者がでていない。</t>
    <rPh sb="0" eb="2">
      <t>ハッショウ</t>
    </rPh>
    <rPh sb="2" eb="3">
      <t>シャ</t>
    </rPh>
    <rPh sb="4" eb="5">
      <t>デ</t>
    </rPh>
    <rPh sb="10" eb="12">
      <t>シュウカン</t>
    </rPh>
    <rPh sb="12" eb="14">
      <t>シンキ</t>
    </rPh>
    <rPh sb="14" eb="16">
      <t>ハッショウ</t>
    </rPh>
    <rPh sb="16" eb="17">
      <t>シャ</t>
    </rPh>
    <phoneticPr fontId="1"/>
  </si>
  <si>
    <t>［◎必ず実施、〇実施推奨、△注意、×実施不可］</t>
    <rPh sb="2" eb="3">
      <t>カナラ</t>
    </rPh>
    <rPh sb="4" eb="6">
      <t>ジッシ</t>
    </rPh>
    <rPh sb="8" eb="10">
      <t>ジッシ</t>
    </rPh>
    <rPh sb="10" eb="12">
      <t>スイショウ</t>
    </rPh>
    <rPh sb="14" eb="16">
      <t>チュウイ</t>
    </rPh>
    <rPh sb="18" eb="20">
      <t>ジッシ</t>
    </rPh>
    <rPh sb="20" eb="22">
      <t>フカ</t>
    </rPh>
    <phoneticPr fontId="1"/>
  </si>
  <si>
    <t>市役所および保健所の確認する。</t>
    <rPh sb="0" eb="3">
      <t>シヤクショ</t>
    </rPh>
    <rPh sb="6" eb="9">
      <t>ホケンジョ</t>
    </rPh>
    <rPh sb="10" eb="12">
      <t>カクニン</t>
    </rPh>
    <phoneticPr fontId="1"/>
  </si>
  <si>
    <t>※１００点満点</t>
    <rPh sb="4" eb="5">
      <t>テン</t>
    </rPh>
    <rPh sb="5" eb="7">
      <t>マンテン</t>
    </rPh>
    <phoneticPr fontId="1"/>
  </si>
  <si>
    <t>換気</t>
    <rPh sb="0" eb="2">
      <t>カンキ</t>
    </rPh>
    <phoneticPr fontId="1"/>
  </si>
  <si>
    <t>近隣で発生</t>
    <rPh sb="0" eb="2">
      <t>キンリン</t>
    </rPh>
    <rPh sb="3" eb="5">
      <t>ハッセイ</t>
    </rPh>
    <phoneticPr fontId="1"/>
  </si>
  <si>
    <t>緊急事態宣言</t>
    <rPh sb="0" eb="2">
      <t>キンキュウ</t>
    </rPh>
    <rPh sb="2" eb="4">
      <t>ジタイ</t>
    </rPh>
    <rPh sb="4" eb="6">
      <t>センゲン</t>
    </rPh>
    <phoneticPr fontId="1"/>
  </si>
  <si>
    <t>会食</t>
    <rPh sb="0" eb="2">
      <t>カイショク</t>
    </rPh>
    <phoneticPr fontId="1"/>
  </si>
  <si>
    <t>従業員へ、感染症BCP対策について説明している。</t>
    <phoneticPr fontId="1"/>
  </si>
  <si>
    <t>　※感染症BCPとは、新型インフルエンザやコロナウイルス感染症に特化した事業継続計画。</t>
    <rPh sb="2" eb="5">
      <t>カンセンショウ</t>
    </rPh>
    <rPh sb="11" eb="13">
      <t>シンガタ</t>
    </rPh>
    <rPh sb="28" eb="31">
      <t>カンセンショウ</t>
    </rPh>
    <rPh sb="32" eb="34">
      <t>トッカ</t>
    </rPh>
    <rPh sb="36" eb="38">
      <t>ジギョウ</t>
    </rPh>
    <rPh sb="38" eb="40">
      <t>ケイゾク</t>
    </rPh>
    <rPh sb="40" eb="42">
      <t>ケイカク</t>
    </rPh>
    <phoneticPr fontId="1"/>
  </si>
  <si>
    <t>出勤前に体温はかる。３７．５度以上の場合は会社に連絡の上、出勤の可否を確認する。</t>
    <rPh sb="0" eb="2">
      <t>シュッキン</t>
    </rPh>
    <rPh sb="2" eb="3">
      <t>マエ</t>
    </rPh>
    <rPh sb="4" eb="6">
      <t>タイオン</t>
    </rPh>
    <rPh sb="14" eb="15">
      <t>ド</t>
    </rPh>
    <rPh sb="15" eb="17">
      <t>イジョウ</t>
    </rPh>
    <rPh sb="18" eb="20">
      <t>バアイ</t>
    </rPh>
    <rPh sb="21" eb="23">
      <t>カイシャ</t>
    </rPh>
    <rPh sb="24" eb="26">
      <t>レンラク</t>
    </rPh>
    <rPh sb="27" eb="28">
      <t>ウエ</t>
    </rPh>
    <rPh sb="29" eb="31">
      <t>シュッキン</t>
    </rPh>
    <rPh sb="32" eb="34">
      <t>カヒ</t>
    </rPh>
    <rPh sb="35" eb="37">
      <t>カクニン</t>
    </rPh>
    <phoneticPr fontId="1"/>
  </si>
  <si>
    <t>荒川区感染症対策　みんなの行動指針</t>
    <rPh sb="0" eb="3">
      <t>アラカワク</t>
    </rPh>
    <rPh sb="3" eb="5">
      <t>カンセン</t>
    </rPh>
    <rPh sb="5" eb="6">
      <t>ショウ</t>
    </rPh>
    <rPh sb="6" eb="8">
      <t>タイサク</t>
    </rPh>
    <rPh sb="13" eb="15">
      <t>コウドウ</t>
    </rPh>
    <rPh sb="15" eb="17">
      <t>シシン</t>
    </rPh>
    <phoneticPr fontId="1"/>
  </si>
  <si>
    <t>～簡単な毎日の心配りがあなたの大切な人の命をまもる～</t>
    <rPh sb="1" eb="3">
      <t>カンタン</t>
    </rPh>
    <rPh sb="4" eb="6">
      <t>マイニチ</t>
    </rPh>
    <rPh sb="7" eb="9">
      <t>ココロクバ</t>
    </rPh>
    <rPh sb="15" eb="17">
      <t>タイセツ</t>
    </rPh>
    <rPh sb="18" eb="19">
      <t>ヒト</t>
    </rPh>
    <rPh sb="20" eb="21">
      <t>イノチ</t>
    </rPh>
    <phoneticPr fontId="1"/>
  </si>
  <si>
    <t>毎朝
体温測定</t>
    <rPh sb="0" eb="2">
      <t>マイアサ</t>
    </rPh>
    <rPh sb="3" eb="5">
      <t>タイオン</t>
    </rPh>
    <rPh sb="5" eb="7">
      <t>ソクテイ</t>
    </rPh>
    <phoneticPr fontId="1"/>
  </si>
  <si>
    <t>通勤体制</t>
    <rPh sb="0" eb="2">
      <t>ツウキン</t>
    </rPh>
    <rPh sb="2" eb="4">
      <t>タイセイ</t>
    </rPh>
    <phoneticPr fontId="1"/>
  </si>
  <si>
    <t>第1段階</t>
    <rPh sb="0" eb="1">
      <t>ダイ</t>
    </rPh>
    <rPh sb="2" eb="4">
      <t>ダンカイ</t>
    </rPh>
    <phoneticPr fontId="1"/>
  </si>
  <si>
    <t>海外発生期</t>
    <rPh sb="0" eb="2">
      <t>カイガイ</t>
    </rPh>
    <rPh sb="2" eb="4">
      <t>ハッセイ</t>
    </rPh>
    <rPh sb="4" eb="5">
      <t>キ</t>
    </rPh>
    <phoneticPr fontId="1"/>
  </si>
  <si>
    <t>第2段階</t>
    <rPh sb="0" eb="1">
      <t>ダイ</t>
    </rPh>
    <rPh sb="2" eb="4">
      <t>ダンカイ</t>
    </rPh>
    <phoneticPr fontId="1"/>
  </si>
  <si>
    <t>国内発生早期</t>
    <rPh sb="0" eb="2">
      <t>コクナイ</t>
    </rPh>
    <rPh sb="2" eb="4">
      <t>ハッセイ</t>
    </rPh>
    <rPh sb="4" eb="6">
      <t>ソウキ</t>
    </rPh>
    <phoneticPr fontId="1"/>
  </si>
  <si>
    <t>第3段階</t>
    <rPh sb="0" eb="1">
      <t>ダイ</t>
    </rPh>
    <rPh sb="2" eb="4">
      <t>ダンカイ</t>
    </rPh>
    <phoneticPr fontId="1"/>
  </si>
  <si>
    <t>【警戒レベル1】
感染者の増加が一定程度</t>
    <rPh sb="1" eb="3">
      <t>ケイカイ</t>
    </rPh>
    <rPh sb="9" eb="12">
      <t>カンセンシャ</t>
    </rPh>
    <rPh sb="13" eb="15">
      <t>ゾウカ</t>
    </rPh>
    <rPh sb="16" eb="18">
      <t>イッテイ</t>
    </rPh>
    <rPh sb="18" eb="20">
      <t>テイド</t>
    </rPh>
    <phoneticPr fontId="1"/>
  </si>
  <si>
    <t>【警戒レベル2】
感染拡大の兆候がある</t>
    <rPh sb="1" eb="3">
      <t>ケイカイ</t>
    </rPh>
    <rPh sb="9" eb="11">
      <t>カンセン</t>
    </rPh>
    <rPh sb="11" eb="13">
      <t>カクダイ</t>
    </rPh>
    <rPh sb="14" eb="16">
      <t>チョウコウ</t>
    </rPh>
    <phoneticPr fontId="1"/>
  </si>
  <si>
    <t>【警戒レベル3】
感染が拡大しつつある</t>
    <rPh sb="1" eb="3">
      <t>ケイカイ</t>
    </rPh>
    <rPh sb="9" eb="11">
      <t>カンセン</t>
    </rPh>
    <rPh sb="12" eb="14">
      <t>カクダイ</t>
    </rPh>
    <phoneticPr fontId="1"/>
  </si>
  <si>
    <t>×</t>
    <phoneticPr fontId="1"/>
  </si>
  <si>
    <t>【警戒レベル4】
感染が拡大している</t>
    <rPh sb="1" eb="3">
      <t>ケイカイ</t>
    </rPh>
    <rPh sb="9" eb="11">
      <t>カンセン</t>
    </rPh>
    <rPh sb="12" eb="14">
      <t>カクダイ</t>
    </rPh>
    <phoneticPr fontId="1"/>
  </si>
  <si>
    <t>休業</t>
    <rPh sb="0" eb="2">
      <t>キュウギョウ</t>
    </rPh>
    <phoneticPr fontId="1"/>
  </si>
  <si>
    <t>第4段階</t>
    <rPh sb="0" eb="1">
      <t>ダイ</t>
    </rPh>
    <rPh sb="2" eb="4">
      <t>ダンカイ</t>
    </rPh>
    <phoneticPr fontId="1"/>
  </si>
  <si>
    <t>小康期</t>
    <rPh sb="0" eb="2">
      <t>ショウコウ</t>
    </rPh>
    <rPh sb="2" eb="3">
      <t>キ</t>
    </rPh>
    <phoneticPr fontId="1"/>
  </si>
  <si>
    <t>生産体制</t>
    <rPh sb="0" eb="2">
      <t>セイサン</t>
    </rPh>
    <rPh sb="2" eb="4">
      <t>タイセイ</t>
    </rPh>
    <phoneticPr fontId="1"/>
  </si>
  <si>
    <t>営業体制
（出張）</t>
    <rPh sb="0" eb="2">
      <t>エイギョウ</t>
    </rPh>
    <rPh sb="2" eb="4">
      <t>タイセイ</t>
    </rPh>
    <rPh sb="6" eb="8">
      <t>シュッチョウ</t>
    </rPh>
    <phoneticPr fontId="1"/>
  </si>
  <si>
    <t>通常通り
減産
休業</t>
    <rPh sb="0" eb="2">
      <t>ツウジョウ</t>
    </rPh>
    <rPh sb="2" eb="3">
      <t>トオ</t>
    </rPh>
    <rPh sb="5" eb="7">
      <t>ゲンサン</t>
    </rPh>
    <rPh sb="8" eb="10">
      <t>キュウギョウ</t>
    </rPh>
    <phoneticPr fontId="1"/>
  </si>
  <si>
    <t>時差出勤
在宅</t>
    <rPh sb="0" eb="2">
      <t>ジサ</t>
    </rPh>
    <rPh sb="2" eb="4">
      <t>シュッキン</t>
    </rPh>
    <rPh sb="5" eb="7">
      <t>ザイタク</t>
    </rPh>
    <phoneticPr fontId="1"/>
  </si>
  <si>
    <r>
      <t>休業</t>
    </r>
    <r>
      <rPr>
        <sz val="9"/>
        <rFont val="Meiryo UI"/>
        <family val="3"/>
        <charset val="128"/>
      </rPr>
      <t xml:space="preserve">
</t>
    </r>
    <r>
      <rPr>
        <sz val="11"/>
        <rFont val="Meiryo UI"/>
        <family val="3"/>
        <charset val="128"/>
      </rPr>
      <t>時差出勤</t>
    </r>
    <rPh sb="0" eb="2">
      <t>キュウギョウ</t>
    </rPh>
    <rPh sb="3" eb="5">
      <t>ジサ</t>
    </rPh>
    <rPh sb="5" eb="7">
      <t>シュッキン</t>
    </rPh>
    <phoneticPr fontId="1"/>
  </si>
  <si>
    <r>
      <t xml:space="preserve">関係企業で発生
  </t>
    </r>
    <r>
      <rPr>
        <b/>
        <sz val="9"/>
        <color theme="1"/>
        <rFont val="Meiryo UI"/>
        <family val="3"/>
        <charset val="128"/>
      </rPr>
      <t xml:space="preserve">※1 </t>
    </r>
    <phoneticPr fontId="1"/>
  </si>
  <si>
    <t>会社みんなで気を付けること</t>
    <rPh sb="0" eb="2">
      <t>カイシャ</t>
    </rPh>
    <rPh sb="6" eb="7">
      <t>キ</t>
    </rPh>
    <rPh sb="8" eb="9">
      <t>ツ</t>
    </rPh>
    <phoneticPr fontId="1"/>
  </si>
  <si>
    <t>個人で気をつけること</t>
    <rPh sb="0" eb="2">
      <t>コジン</t>
    </rPh>
    <rPh sb="3" eb="4">
      <t>キ</t>
    </rPh>
    <phoneticPr fontId="1"/>
  </si>
  <si>
    <r>
      <t xml:space="preserve">△
</t>
    </r>
    <r>
      <rPr>
        <sz val="11"/>
        <color theme="1"/>
        <rFont val="Meiryo UI"/>
        <family val="3"/>
        <charset val="128"/>
      </rPr>
      <t>※４</t>
    </r>
    <phoneticPr fontId="1"/>
  </si>
  <si>
    <r>
      <t xml:space="preserve">△
</t>
    </r>
    <r>
      <rPr>
        <sz val="12"/>
        <color theme="1"/>
        <rFont val="Meiryo UI"/>
        <family val="3"/>
        <charset val="128"/>
      </rPr>
      <t>※3</t>
    </r>
    <phoneticPr fontId="1"/>
  </si>
  <si>
    <r>
      <t xml:space="preserve">△
</t>
    </r>
    <r>
      <rPr>
        <sz val="12"/>
        <color theme="1"/>
        <rFont val="Meiryo UI"/>
        <family val="3"/>
        <charset val="128"/>
      </rPr>
      <t>※5</t>
    </r>
    <phoneticPr fontId="1"/>
  </si>
  <si>
    <t>社内で発生</t>
    <rPh sb="0" eb="2">
      <t>シャナイ</t>
    </rPh>
    <rPh sb="3" eb="5">
      <t>ハッセイ</t>
    </rPh>
    <phoneticPr fontId="1"/>
  </si>
  <si>
    <t>東京都</t>
    <rPh sb="0" eb="3">
      <t>トウキョウト</t>
    </rPh>
    <phoneticPr fontId="1"/>
  </si>
  <si>
    <t>国</t>
    <rPh sb="0" eb="1">
      <t>クニ</t>
    </rPh>
    <phoneticPr fontId="1"/>
  </si>
  <si>
    <t>自社</t>
    <rPh sb="0" eb="2">
      <t>ジシャ</t>
    </rPh>
    <phoneticPr fontId="1"/>
  </si>
  <si>
    <t>都・国の
警戒レベルにかかわらず</t>
    <rPh sb="0" eb="1">
      <t>ト</t>
    </rPh>
    <rPh sb="2" eb="3">
      <t>クニ</t>
    </rPh>
    <rPh sb="5" eb="7">
      <t>ケイカイ</t>
    </rPh>
    <phoneticPr fontId="1"/>
  </si>
  <si>
    <t>障害や持病をもつ従業員や家族構成（高齢者がいる）ことを把握している。</t>
    <rPh sb="0" eb="2">
      <t>ショウガイ</t>
    </rPh>
    <rPh sb="3" eb="5">
      <t>ジビョウ</t>
    </rPh>
    <rPh sb="8" eb="11">
      <t>ジュウギョウイン</t>
    </rPh>
    <rPh sb="12" eb="14">
      <t>カゾク</t>
    </rPh>
    <rPh sb="14" eb="16">
      <t>コウセイ</t>
    </rPh>
    <rPh sb="17" eb="20">
      <t>コウレイシャ</t>
    </rPh>
    <rPh sb="27" eb="29">
      <t>ハアク</t>
    </rPh>
    <phoneticPr fontId="1"/>
  </si>
  <si>
    <t>勤務時間中はマスクを着用する。※休憩時間等は人を避けて未着用も可。</t>
    <rPh sb="0" eb="2">
      <t>キンム</t>
    </rPh>
    <rPh sb="2" eb="5">
      <t>ジカンチュウ</t>
    </rPh>
    <rPh sb="10" eb="12">
      <t>チャクヨウ</t>
    </rPh>
    <rPh sb="16" eb="18">
      <t>キュウケイ</t>
    </rPh>
    <rPh sb="18" eb="20">
      <t>ジカン</t>
    </rPh>
    <rPh sb="20" eb="21">
      <t>トウ</t>
    </rPh>
    <rPh sb="22" eb="23">
      <t>ヒト</t>
    </rPh>
    <rPh sb="24" eb="25">
      <t>サ</t>
    </rPh>
    <rPh sb="27" eb="29">
      <t>ミチャク</t>
    </rPh>
    <rPh sb="29" eb="30">
      <t>ヨウ</t>
    </rPh>
    <rPh sb="31" eb="32">
      <t>カ</t>
    </rPh>
    <phoneticPr fontId="1"/>
  </si>
  <si>
    <t>喫煙時は、基本的には会話をしない。</t>
    <rPh sb="0" eb="2">
      <t>キツエン</t>
    </rPh>
    <rPh sb="2" eb="3">
      <t>ジ</t>
    </rPh>
    <rPh sb="5" eb="8">
      <t>キホンテキ</t>
    </rPh>
    <rPh sb="10" eb="12">
      <t>カイワ</t>
    </rPh>
    <phoneticPr fontId="1"/>
  </si>
  <si>
    <t>適正在庫を（　　　　　）日分に設定するか、各部署間で共有する。</t>
    <rPh sb="0" eb="2">
      <t>テキセイ</t>
    </rPh>
    <rPh sb="2" eb="4">
      <t>ザイコ</t>
    </rPh>
    <rPh sb="12" eb="13">
      <t>ニチ</t>
    </rPh>
    <rPh sb="13" eb="14">
      <t>ブン</t>
    </rPh>
    <rPh sb="15" eb="17">
      <t>セッテイ</t>
    </rPh>
    <rPh sb="21" eb="24">
      <t>カクブショ</t>
    </rPh>
    <rPh sb="24" eb="25">
      <t>カン</t>
    </rPh>
    <rPh sb="26" eb="28">
      <t>キョウユウ</t>
    </rPh>
    <phoneticPr fontId="1"/>
  </si>
  <si>
    <t>「減産」「稼働時間調整」「休業」が発生する場合に備えて勤務体制変更等準備を行う。</t>
    <rPh sb="1" eb="3">
      <t>ゲンサン</t>
    </rPh>
    <rPh sb="5" eb="7">
      <t>カドウ</t>
    </rPh>
    <rPh sb="7" eb="9">
      <t>ジカン</t>
    </rPh>
    <rPh sb="9" eb="11">
      <t>チョウセイ</t>
    </rPh>
    <rPh sb="13" eb="15">
      <t>キュウギョウ</t>
    </rPh>
    <rPh sb="17" eb="19">
      <t>ハッセイ</t>
    </rPh>
    <rPh sb="21" eb="23">
      <t>バアイ</t>
    </rPh>
    <rPh sb="24" eb="25">
      <t>ソナ</t>
    </rPh>
    <rPh sb="27" eb="29">
      <t>キンム</t>
    </rPh>
    <rPh sb="29" eb="31">
      <t>タイセイ</t>
    </rPh>
    <rPh sb="31" eb="33">
      <t>ヘンコウ</t>
    </rPh>
    <rPh sb="33" eb="34">
      <t>トウ</t>
    </rPh>
    <rPh sb="34" eb="36">
      <t>ジュンビ</t>
    </rPh>
    <rPh sb="37" eb="38">
      <t>オコナ</t>
    </rPh>
    <phoneticPr fontId="1"/>
  </si>
  <si>
    <t>□</t>
    <phoneticPr fontId="1"/>
  </si>
  <si>
    <t>1日の原材料使用量を確認する。</t>
    <rPh sb="1" eb="2">
      <t>ニチ</t>
    </rPh>
    <rPh sb="3" eb="6">
      <t>ゲンザイリョウ</t>
    </rPh>
    <rPh sb="6" eb="9">
      <t>シヨウリョウ</t>
    </rPh>
    <rPh sb="10" eb="12">
      <t>カクニン</t>
    </rPh>
    <phoneticPr fontId="1"/>
  </si>
  <si>
    <t>重要度</t>
    <rPh sb="0" eb="3">
      <t>ジュウヨウド</t>
    </rPh>
    <phoneticPr fontId="1"/>
  </si>
  <si>
    <t>仕入先の重要性でランク分けする。　※売上上位50％迄＝最重要、51～70％迄＝重要</t>
    <rPh sb="0" eb="3">
      <t>シイレサキ</t>
    </rPh>
    <rPh sb="4" eb="7">
      <t>ジュウヨウセイ</t>
    </rPh>
    <rPh sb="11" eb="12">
      <t>ワ</t>
    </rPh>
    <rPh sb="18" eb="20">
      <t>ウリアゲ</t>
    </rPh>
    <rPh sb="20" eb="22">
      <t>ジョウイ</t>
    </rPh>
    <rPh sb="25" eb="26">
      <t>マデ</t>
    </rPh>
    <rPh sb="27" eb="30">
      <t>サイジュウヨウ</t>
    </rPh>
    <rPh sb="37" eb="38">
      <t>マデ</t>
    </rPh>
    <rPh sb="39" eb="41">
      <t>ジュウヨウ</t>
    </rPh>
    <phoneticPr fontId="1"/>
  </si>
  <si>
    <t>　</t>
    <phoneticPr fontId="1"/>
  </si>
  <si>
    <t>代替品の購入先を確保しておく。</t>
    <rPh sb="0" eb="2">
      <t>ダイタイ</t>
    </rPh>
    <rPh sb="2" eb="3">
      <t>ヒン</t>
    </rPh>
    <rPh sb="4" eb="6">
      <t>コウニュウ</t>
    </rPh>
    <rPh sb="6" eb="7">
      <t>サキ</t>
    </rPh>
    <rPh sb="8" eb="10">
      <t>カクホ</t>
    </rPh>
    <phoneticPr fontId="1"/>
  </si>
  <si>
    <t>代替品の購入先がある場合は、いつでも発注できるよう品質確認や見積もりを更新しておく。</t>
    <rPh sb="0" eb="2">
      <t>ダイタイ</t>
    </rPh>
    <rPh sb="2" eb="3">
      <t>ヒン</t>
    </rPh>
    <rPh sb="4" eb="6">
      <t>コウニュウ</t>
    </rPh>
    <rPh sb="6" eb="7">
      <t>サキ</t>
    </rPh>
    <rPh sb="10" eb="12">
      <t>バアイ</t>
    </rPh>
    <rPh sb="18" eb="20">
      <t>ハッチュウ</t>
    </rPh>
    <rPh sb="25" eb="27">
      <t>ヒンシツ</t>
    </rPh>
    <rPh sb="27" eb="29">
      <t>カクニン</t>
    </rPh>
    <rPh sb="30" eb="32">
      <t>ミツ</t>
    </rPh>
    <rPh sb="35" eb="37">
      <t>コウシン</t>
    </rPh>
    <phoneticPr fontId="1"/>
  </si>
  <si>
    <t>発症者の出た仕入先とは連絡をとり、状況を把握する。</t>
    <rPh sb="0" eb="2">
      <t>ハッショウ</t>
    </rPh>
    <rPh sb="2" eb="3">
      <t>シャ</t>
    </rPh>
    <rPh sb="4" eb="5">
      <t>デ</t>
    </rPh>
    <rPh sb="6" eb="9">
      <t>シイレサキ</t>
    </rPh>
    <rPh sb="11" eb="13">
      <t>レンラク</t>
    </rPh>
    <rPh sb="17" eb="19">
      <t>ジョウキョウ</t>
    </rPh>
    <rPh sb="20" eb="22">
      <t>ハアク</t>
    </rPh>
    <phoneticPr fontId="1"/>
  </si>
  <si>
    <t>※代替品の購入先がない場合は「生産停止」となる。</t>
    <rPh sb="1" eb="3">
      <t>ダイタイ</t>
    </rPh>
    <rPh sb="3" eb="4">
      <t>ヒン</t>
    </rPh>
    <rPh sb="5" eb="7">
      <t>コウニュウ</t>
    </rPh>
    <rPh sb="7" eb="8">
      <t>サキ</t>
    </rPh>
    <rPh sb="11" eb="13">
      <t>バアイ</t>
    </rPh>
    <rPh sb="15" eb="17">
      <t>セイサン</t>
    </rPh>
    <rPh sb="17" eb="19">
      <t>テイシ</t>
    </rPh>
    <phoneticPr fontId="1"/>
  </si>
  <si>
    <t>※両社共に風評被害が発生しないよう、正確な情報を共有する。</t>
    <rPh sb="1" eb="3">
      <t>リョウシャ</t>
    </rPh>
    <rPh sb="3" eb="4">
      <t>トモ</t>
    </rPh>
    <rPh sb="5" eb="7">
      <t>フウヒョウ</t>
    </rPh>
    <rPh sb="7" eb="9">
      <t>ヒガイ</t>
    </rPh>
    <rPh sb="10" eb="12">
      <t>ハッセイ</t>
    </rPh>
    <rPh sb="18" eb="20">
      <t>セイカク</t>
    </rPh>
    <rPh sb="21" eb="23">
      <t>ジョウホウ</t>
    </rPh>
    <rPh sb="24" eb="26">
      <t>キョウユウ</t>
    </rPh>
    <phoneticPr fontId="1"/>
  </si>
  <si>
    <t>＜重要な原材料リストアップする＞　※詳細は別紙活用</t>
    <rPh sb="1" eb="3">
      <t>ジュウヨウ</t>
    </rPh>
    <rPh sb="4" eb="7">
      <t>ゲンザイリョウ</t>
    </rPh>
    <rPh sb="18" eb="20">
      <t>ショウサイ</t>
    </rPh>
    <rPh sb="21" eb="23">
      <t>ベッシ</t>
    </rPh>
    <rPh sb="23" eb="25">
      <t>カツヨウ</t>
    </rPh>
    <phoneticPr fontId="1"/>
  </si>
  <si>
    <t>◆販売先に発症者が出た場合の準備（重要な製品リストアップする）　※詳細は別紙活用</t>
    <rPh sb="1" eb="3">
      <t>ハンバイ</t>
    </rPh>
    <rPh sb="3" eb="4">
      <t>サキ</t>
    </rPh>
    <rPh sb="5" eb="7">
      <t>ハッショウ</t>
    </rPh>
    <rPh sb="7" eb="8">
      <t>シャ</t>
    </rPh>
    <rPh sb="9" eb="10">
      <t>デ</t>
    </rPh>
    <rPh sb="11" eb="13">
      <t>バアイ</t>
    </rPh>
    <rPh sb="14" eb="16">
      <t>ジュンビ</t>
    </rPh>
    <rPh sb="17" eb="19">
      <t>ジュウヨウ</t>
    </rPh>
    <rPh sb="20" eb="22">
      <t>セイヒン</t>
    </rPh>
    <rPh sb="33" eb="35">
      <t>ショウサイ</t>
    </rPh>
    <rPh sb="36" eb="38">
      <t>ベッシ</t>
    </rPh>
    <rPh sb="38" eb="40">
      <t>カツヨウ</t>
    </rPh>
    <phoneticPr fontId="1"/>
  </si>
  <si>
    <t>販売先の重要性でランク分けする。　※売上上位50％迄＝最重要、51～70％迄＝重要</t>
    <rPh sb="0" eb="3">
      <t>ハンバイサキ</t>
    </rPh>
    <rPh sb="4" eb="7">
      <t>ジュウヨウセイ</t>
    </rPh>
    <rPh sb="11" eb="12">
      <t>ワ</t>
    </rPh>
    <rPh sb="18" eb="20">
      <t>ウリアゲ</t>
    </rPh>
    <rPh sb="20" eb="22">
      <t>ジョウイ</t>
    </rPh>
    <rPh sb="25" eb="26">
      <t>マデ</t>
    </rPh>
    <rPh sb="27" eb="30">
      <t>サイジュウヨウ</t>
    </rPh>
    <rPh sb="37" eb="38">
      <t>マデ</t>
    </rPh>
    <rPh sb="39" eb="41">
      <t>ジュウヨウ</t>
    </rPh>
    <phoneticPr fontId="1"/>
  </si>
  <si>
    <t>1日の納品数量を確認する。</t>
    <rPh sb="1" eb="2">
      <t>ニチ</t>
    </rPh>
    <rPh sb="3" eb="5">
      <t>ノウヒン</t>
    </rPh>
    <rPh sb="5" eb="7">
      <t>スウリョウ</t>
    </rPh>
    <rPh sb="8" eb="10">
      <t>カクニン</t>
    </rPh>
    <phoneticPr fontId="1"/>
  </si>
  <si>
    <t>＜重要な製品をリストアップする＞　※詳細は別紙活用</t>
    <rPh sb="4" eb="6">
      <t>セイヒン</t>
    </rPh>
    <phoneticPr fontId="1"/>
  </si>
  <si>
    <t>　荒川区区役所　保健予防課感染症予防係</t>
    <rPh sb="1" eb="4">
      <t>アラカワク</t>
    </rPh>
    <rPh sb="4" eb="7">
      <t>クヤクショ</t>
    </rPh>
    <rPh sb="8" eb="10">
      <t>ホケン</t>
    </rPh>
    <rPh sb="10" eb="12">
      <t>ヨボウ</t>
    </rPh>
    <rPh sb="12" eb="13">
      <t>カ</t>
    </rPh>
    <rPh sb="13" eb="16">
      <t>カンセンショウ</t>
    </rPh>
    <rPh sb="16" eb="18">
      <t>ヨボウ</t>
    </rPh>
    <rPh sb="18" eb="19">
      <t>カカリ</t>
    </rPh>
    <phoneticPr fontId="1"/>
  </si>
  <si>
    <t>０３－５３２０－４５９２　</t>
    <phoneticPr fontId="1"/>
  </si>
  <si>
    <t>０３－３８０２－３１１１</t>
    <phoneticPr fontId="1"/>
  </si>
  <si>
    <t>（内線：４３０）</t>
    <phoneticPr fontId="1"/>
  </si>
  <si>
    <t>　　※受付時間　平日８：３０～１７：１５</t>
    <phoneticPr fontId="1"/>
  </si>
  <si>
    <t>　発熱した場合、まずはかかりつけ医に連絡する。</t>
    <rPh sb="1" eb="3">
      <t>ハツネツ</t>
    </rPh>
    <rPh sb="5" eb="7">
      <t>バアイ</t>
    </rPh>
    <rPh sb="16" eb="17">
      <t>イ</t>
    </rPh>
    <rPh sb="18" eb="20">
      <t>レンラク</t>
    </rPh>
    <phoneticPr fontId="1"/>
  </si>
  <si>
    <t>［　　　　　　　　　　　　　　　　］医院・病院</t>
    <rPh sb="18" eb="20">
      <t>イイン</t>
    </rPh>
    <rPh sb="21" eb="23">
      <t>ビョウイン</t>
    </rPh>
    <phoneticPr fontId="1"/>
  </si>
  <si>
    <t>０３－　　　　　－</t>
    <phoneticPr fontId="1"/>
  </si>
  <si>
    <t>　かかりつけ医がいない・かかりつけ医が受診時間外の場合</t>
    <phoneticPr fontId="1"/>
  </si>
  <si>
    <t>　東京都発熱相談センター　※２４時間対応</t>
    <rPh sb="16" eb="18">
      <t>ジカン</t>
    </rPh>
    <rPh sb="18" eb="20">
      <t>タイオウ</t>
    </rPh>
    <phoneticPr fontId="1"/>
  </si>
  <si>
    <t>常に、新規販売先を開拓しておく。</t>
    <rPh sb="0" eb="1">
      <t>ツネ</t>
    </rPh>
    <rPh sb="3" eb="5">
      <t>シンキ</t>
    </rPh>
    <rPh sb="5" eb="7">
      <t>ハンバイ</t>
    </rPh>
    <rPh sb="7" eb="8">
      <t>サキ</t>
    </rPh>
    <rPh sb="9" eb="11">
      <t>カイタク</t>
    </rPh>
    <phoneticPr fontId="1"/>
  </si>
  <si>
    <t>関係会社の業務再開の連絡をする。</t>
    <rPh sb="0" eb="2">
      <t>カンケイ</t>
    </rPh>
    <rPh sb="2" eb="4">
      <t>カイシャ</t>
    </rPh>
    <rPh sb="5" eb="7">
      <t>ギョウム</t>
    </rPh>
    <rPh sb="7" eb="9">
      <t>サイカイ</t>
    </rPh>
    <rPh sb="10" eb="12">
      <t>レンラク</t>
    </rPh>
    <phoneticPr fontId="1"/>
  </si>
  <si>
    <t>仕入先</t>
    <rPh sb="0" eb="3">
      <t>シイレサキ</t>
    </rPh>
    <phoneticPr fontId="1"/>
  </si>
  <si>
    <t>電話番号</t>
    <rPh sb="0" eb="2">
      <t>デンワ</t>
    </rPh>
    <rPh sb="2" eb="4">
      <t>バンゴウ</t>
    </rPh>
    <phoneticPr fontId="1"/>
  </si>
  <si>
    <t>使用する製品名</t>
    <rPh sb="0" eb="2">
      <t>シヨウ</t>
    </rPh>
    <rPh sb="4" eb="6">
      <t>セイヒン</t>
    </rPh>
    <rPh sb="6" eb="7">
      <t>メイ</t>
    </rPh>
    <phoneticPr fontId="1"/>
  </si>
  <si>
    <t>原材料</t>
    <rPh sb="0" eb="3">
      <t>ゲンザイリョウ</t>
    </rPh>
    <phoneticPr fontId="1"/>
  </si>
  <si>
    <t>適正在庫</t>
    <rPh sb="0" eb="2">
      <t>テキセイ</t>
    </rPh>
    <rPh sb="2" eb="4">
      <t>ザイコ</t>
    </rPh>
    <phoneticPr fontId="1"/>
  </si>
  <si>
    <t>通常在庫</t>
    <rPh sb="0" eb="2">
      <t>ツウジョウ</t>
    </rPh>
    <rPh sb="2" eb="4">
      <t>ザイコ</t>
    </rPh>
    <phoneticPr fontId="1"/>
  </si>
  <si>
    <t>1日の製造量</t>
    <rPh sb="1" eb="2">
      <t>ニチ</t>
    </rPh>
    <rPh sb="3" eb="5">
      <t>セイゾウ</t>
    </rPh>
    <rPh sb="5" eb="6">
      <t>リョウ</t>
    </rPh>
    <phoneticPr fontId="1"/>
  </si>
  <si>
    <t>製品換算</t>
    <rPh sb="0" eb="2">
      <t>セイヒン</t>
    </rPh>
    <rPh sb="2" eb="4">
      <t>カンザン</t>
    </rPh>
    <phoneticPr fontId="1"/>
  </si>
  <si>
    <t>製造体制</t>
    <rPh sb="0" eb="2">
      <t>セイゾウ</t>
    </rPh>
    <rPh sb="2" eb="4">
      <t>タイセイ</t>
    </rPh>
    <phoneticPr fontId="1"/>
  </si>
  <si>
    <t>代替購入先</t>
    <rPh sb="0" eb="2">
      <t>ダイタイ</t>
    </rPh>
    <rPh sb="2" eb="4">
      <t>コウニュウ</t>
    </rPh>
    <rPh sb="4" eb="5">
      <t>サキ</t>
    </rPh>
    <phoneticPr fontId="1"/>
  </si>
  <si>
    <t>担当部署／担当者</t>
    <rPh sb="0" eb="2">
      <t>タントウ</t>
    </rPh>
    <rPh sb="2" eb="4">
      <t>ブショ</t>
    </rPh>
    <rPh sb="5" eb="8">
      <t>タントウシャ</t>
    </rPh>
    <phoneticPr fontId="1"/>
  </si>
  <si>
    <t>自社担当者</t>
    <rPh sb="0" eb="2">
      <t>ジシャ</t>
    </rPh>
    <rPh sb="2" eb="4">
      <t>タントウ</t>
    </rPh>
    <rPh sb="4" eb="5">
      <t>シャ</t>
    </rPh>
    <phoneticPr fontId="1"/>
  </si>
  <si>
    <t>備考</t>
    <rPh sb="0" eb="2">
      <t>ビコウ</t>
    </rPh>
    <phoneticPr fontId="1"/>
  </si>
  <si>
    <t>(選択)</t>
    <rPh sb="1" eb="3">
      <t>センタク</t>
    </rPh>
    <phoneticPr fontId="1"/>
  </si>
  <si>
    <t>納品不可の場合
(選択）</t>
    <rPh sb="0" eb="2">
      <t>ノウヒン</t>
    </rPh>
    <rPh sb="2" eb="4">
      <t>フカ</t>
    </rPh>
    <rPh sb="5" eb="7">
      <t>バアイ</t>
    </rPh>
    <rPh sb="9" eb="11">
      <t>センタク</t>
    </rPh>
    <phoneticPr fontId="1"/>
  </si>
  <si>
    <t>遅延・数量減の場合
(選択）</t>
    <rPh sb="0" eb="2">
      <t>チエン</t>
    </rPh>
    <rPh sb="3" eb="5">
      <t>スウリョウ</t>
    </rPh>
    <rPh sb="5" eb="6">
      <t>ゲン</t>
    </rPh>
    <rPh sb="7" eb="9">
      <t>バアイ</t>
    </rPh>
    <rPh sb="11" eb="13">
      <t>センタク</t>
    </rPh>
    <phoneticPr fontId="1"/>
  </si>
  <si>
    <t>企業名</t>
    <rPh sb="0" eb="2">
      <t>キギョウ</t>
    </rPh>
    <rPh sb="2" eb="3">
      <t>メイ</t>
    </rPh>
    <phoneticPr fontId="1"/>
  </si>
  <si>
    <t>該当有無
(選択）</t>
    <rPh sb="0" eb="2">
      <t>ガイトウ</t>
    </rPh>
    <rPh sb="2" eb="4">
      <t>ウム</t>
    </rPh>
    <rPh sb="6" eb="8">
      <t>センタク</t>
    </rPh>
    <phoneticPr fontId="1"/>
  </si>
  <si>
    <t>電話番号</t>
    <rPh sb="0" eb="2">
      <t>デンワ</t>
    </rPh>
    <rPh sb="2" eb="4">
      <t>バンゴウ</t>
    </rPh>
    <phoneticPr fontId="1"/>
  </si>
  <si>
    <t>製品名</t>
    <rPh sb="0" eb="2">
      <t>セイヒン</t>
    </rPh>
    <rPh sb="2" eb="3">
      <t>メイ</t>
    </rPh>
    <phoneticPr fontId="1"/>
  </si>
  <si>
    <t>販売先名</t>
    <rPh sb="0" eb="2">
      <t>ハンバイ</t>
    </rPh>
    <rPh sb="2" eb="3">
      <t>サキ</t>
    </rPh>
    <rPh sb="3" eb="4">
      <t>メイ</t>
    </rPh>
    <phoneticPr fontId="1"/>
  </si>
  <si>
    <t>1日の販売量</t>
    <rPh sb="1" eb="2">
      <t>ニチ</t>
    </rPh>
    <rPh sb="3" eb="5">
      <t>ハンバイ</t>
    </rPh>
    <rPh sb="5" eb="6">
      <t>リョウ</t>
    </rPh>
    <phoneticPr fontId="1"/>
  </si>
  <si>
    <t>入力例</t>
    <rPh sb="0" eb="2">
      <t>ニュウリョク</t>
    </rPh>
    <rPh sb="2" eb="3">
      <t>レイ</t>
    </rPh>
    <phoneticPr fontId="1"/>
  </si>
  <si>
    <t>最重要</t>
  </si>
  <si>
    <t>入力例</t>
    <rPh sb="0" eb="2">
      <t>ニュウリョク</t>
    </rPh>
    <rPh sb="2" eb="3">
      <t>レイ</t>
    </rPh>
    <phoneticPr fontId="1"/>
  </si>
  <si>
    <t>代替販売先</t>
    <rPh sb="0" eb="2">
      <t>ダイタイ</t>
    </rPh>
    <rPh sb="2" eb="4">
      <t>ハンバイ</t>
    </rPh>
    <rPh sb="4" eb="5">
      <t>サキ</t>
    </rPh>
    <phoneticPr fontId="1"/>
  </si>
  <si>
    <t>製造区分</t>
    <rPh sb="0" eb="2">
      <t>セイゾウ</t>
    </rPh>
    <rPh sb="2" eb="4">
      <t>クブン</t>
    </rPh>
    <phoneticPr fontId="1"/>
  </si>
  <si>
    <t>受注生産品</t>
  </si>
  <si>
    <t>荒川</t>
    <rPh sb="0" eb="2">
      <t>アラカワ</t>
    </rPh>
    <phoneticPr fontId="1"/>
  </si>
  <si>
    <t>●●●</t>
  </si>
  <si>
    <t>●●●</t>
    <phoneticPr fontId="1"/>
  </si>
  <si>
    <t>△△△</t>
    <phoneticPr fontId="1"/>
  </si>
  <si>
    <t>東京都荒川区南千住X-X-X</t>
    <rPh sb="0" eb="2">
      <t>トウキョウ</t>
    </rPh>
    <rPh sb="2" eb="3">
      <t>ト</t>
    </rPh>
    <rPh sb="3" eb="6">
      <t>アラカワク</t>
    </rPh>
    <rPh sb="6" eb="9">
      <t>ミナミセンジュ</t>
    </rPh>
    <phoneticPr fontId="1"/>
  </si>
  <si>
    <t>03－xxxx－xxxx</t>
    <phoneticPr fontId="1"/>
  </si>
  <si>
    <t>減産</t>
  </si>
  <si>
    <t>休業</t>
  </si>
  <si>
    <t>無</t>
  </si>
  <si>
    <t>渋谷</t>
    <rPh sb="0" eb="2">
      <t>シブヤ</t>
    </rPh>
    <phoneticPr fontId="1"/>
  </si>
  <si>
    <t>台東製作所</t>
    <rPh sb="0" eb="2">
      <t>タイトウ</t>
    </rPh>
    <rPh sb="2" eb="5">
      <t>セイサクショ</t>
    </rPh>
    <phoneticPr fontId="1"/>
  </si>
  <si>
    <t>東京都台東区浅草橋ｘ－ｘ－ｘ</t>
    <rPh sb="0" eb="3">
      <t>トウキョウト</t>
    </rPh>
    <rPh sb="3" eb="9">
      <t>タイトウクアサクサバシ</t>
    </rPh>
    <phoneticPr fontId="1"/>
  </si>
  <si>
    <t>北株式会社</t>
    <rPh sb="0" eb="1">
      <t>キタ</t>
    </rPh>
    <rPh sb="1" eb="5">
      <t>カブシキガイシャ</t>
    </rPh>
    <phoneticPr fontId="1"/>
  </si>
  <si>
    <t>生産部　赤羽</t>
    <rPh sb="0" eb="2">
      <t>セイサン</t>
    </rPh>
    <rPh sb="2" eb="3">
      <t>ブ</t>
    </rPh>
    <rPh sb="4" eb="6">
      <t>アカバネ</t>
    </rPh>
    <phoneticPr fontId="1"/>
  </si>
  <si>
    <t>製造部　上野</t>
    <rPh sb="0" eb="2">
      <t>セイゾウ</t>
    </rPh>
    <rPh sb="2" eb="3">
      <t>ブ</t>
    </rPh>
    <rPh sb="4" eb="6">
      <t>ウエノ</t>
    </rPh>
    <phoneticPr fontId="1"/>
  </si>
  <si>
    <t>指定感染症・インフルエンザの場合</t>
    <rPh sb="0" eb="2">
      <t>シテイ</t>
    </rPh>
    <rPh sb="2" eb="5">
      <t>カンセンショウ</t>
    </rPh>
    <rPh sb="14" eb="16">
      <t>バアイ</t>
    </rPh>
    <phoneticPr fontId="1"/>
  </si>
  <si>
    <t>関連地域（国）
＜　　　　　　　　　　　　　　　　＞</t>
    <rPh sb="0" eb="2">
      <t>カンレン</t>
    </rPh>
    <rPh sb="2" eb="4">
      <t>チイキ</t>
    </rPh>
    <rPh sb="5" eb="6">
      <t>クニ</t>
    </rPh>
    <phoneticPr fontId="1"/>
  </si>
  <si>
    <r>
      <t>手指消毒薬</t>
    </r>
    <r>
      <rPr>
        <sz val="6"/>
        <color theme="1"/>
        <rFont val="Meiryo UI"/>
        <family val="3"/>
        <charset val="128"/>
      </rPr>
      <t>（70％以上のエタノール）</t>
    </r>
    <rPh sb="0" eb="1">
      <t>テ</t>
    </rPh>
    <rPh sb="1" eb="2">
      <t>ユビ</t>
    </rPh>
    <rPh sb="2" eb="4">
      <t>ショウドク</t>
    </rPh>
    <rPh sb="4" eb="5">
      <t>ヤク</t>
    </rPh>
    <rPh sb="9" eb="11">
      <t>イジョウ</t>
    </rPh>
    <phoneticPr fontId="1"/>
  </si>
  <si>
    <r>
      <t>備品消毒薬</t>
    </r>
    <r>
      <rPr>
        <sz val="6"/>
        <color theme="1"/>
        <rFont val="Meiryo UI"/>
        <family val="3"/>
        <charset val="128"/>
      </rPr>
      <t>（0.05％次亜塩素酸ナトリウム）</t>
    </r>
    <rPh sb="0" eb="2">
      <t>ビヒン</t>
    </rPh>
    <rPh sb="2" eb="4">
      <t>ショウドク</t>
    </rPh>
    <rPh sb="4" eb="5">
      <t>ヤク</t>
    </rPh>
    <rPh sb="11" eb="16">
      <t>ジアエンソサン</t>
    </rPh>
    <phoneticPr fontId="1"/>
  </si>
  <si>
    <r>
      <t>勤務時間や休憩時間をずらすことで、密集をさ</t>
    </r>
    <r>
      <rPr>
        <sz val="11"/>
        <color theme="1"/>
        <rFont val="Meiryo UI"/>
        <family val="3"/>
        <charset val="128"/>
      </rPr>
      <t>ける。　</t>
    </r>
    <r>
      <rPr>
        <sz val="11"/>
        <color rgb="FFFF0000"/>
        <rFont val="Meiryo UI"/>
        <family val="3"/>
        <charset val="128"/>
      </rPr>
      <t>※特に昼食時は正面に座らないよう注意する。</t>
    </r>
    <rPh sb="0" eb="2">
      <t>キンム</t>
    </rPh>
    <rPh sb="2" eb="4">
      <t>ジカン</t>
    </rPh>
    <rPh sb="5" eb="7">
      <t>キュウケイ</t>
    </rPh>
    <rPh sb="7" eb="9">
      <t>ジカン</t>
    </rPh>
    <rPh sb="17" eb="19">
      <t>ミッシュウ</t>
    </rPh>
    <rPh sb="26" eb="27">
      <t>トク</t>
    </rPh>
    <rPh sb="28" eb="30">
      <t>チュウショク</t>
    </rPh>
    <rPh sb="30" eb="31">
      <t>ジ</t>
    </rPh>
    <rPh sb="32" eb="34">
      <t>ショウメン</t>
    </rPh>
    <rPh sb="35" eb="36">
      <t>スワ</t>
    </rPh>
    <rPh sb="41" eb="43">
      <t>チュウイ</t>
    </rPh>
    <phoneticPr fontId="1"/>
  </si>
  <si>
    <r>
      <rPr>
        <sz val="12"/>
        <color rgb="FFFF0000"/>
        <rFont val="Meiryo UI"/>
        <family val="3"/>
        <charset val="128"/>
      </rPr>
      <t>ウイルス感染を防ぐため、</t>
    </r>
    <r>
      <rPr>
        <sz val="12"/>
        <color theme="1"/>
        <rFont val="Meiryo UI"/>
        <family val="3"/>
        <charset val="128"/>
      </rPr>
      <t>整理整頓を行い、清潔な職場環境を維持する。</t>
    </r>
    <rPh sb="4" eb="6">
      <t>カンセン</t>
    </rPh>
    <rPh sb="7" eb="8">
      <t>フセ</t>
    </rPh>
    <rPh sb="12" eb="14">
      <t>セイリ</t>
    </rPh>
    <rPh sb="14" eb="16">
      <t>セイトン</t>
    </rPh>
    <rPh sb="17" eb="18">
      <t>オコナ</t>
    </rPh>
    <rPh sb="20" eb="22">
      <t>セイケツ</t>
    </rPh>
    <rPh sb="23" eb="25">
      <t>ショクバ</t>
    </rPh>
    <rPh sb="25" eb="27">
      <t>カンキョウ</t>
    </rPh>
    <rPh sb="28" eb="30">
      <t>イジ</t>
    </rPh>
    <phoneticPr fontId="1"/>
  </si>
  <si>
    <t>販売不可の
場合(選択）</t>
    <rPh sb="0" eb="2">
      <t>ハンバイ</t>
    </rPh>
    <rPh sb="2" eb="4">
      <t>フカ</t>
    </rPh>
    <rPh sb="6" eb="8">
      <t>バアイ</t>
    </rPh>
    <rPh sb="9" eb="11">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</si>
</sst>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0&quot;人&quot;"/>
  </numFmts>
  <fonts count="72"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ＭＳ Ｐゴシック"/>
      <family val="2"/>
      <charset val="128"/>
    </font>
    <font>
      <sz val="11"/>
      <color theme="1"/>
      <name val="Segoe UI Symbol"/>
      <family val="2"/>
    </font>
    <font>
      <sz val="10"/>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sz val="10"/>
      <color rgb="FFFF0000"/>
      <name val="游ゴシック"/>
      <family val="2"/>
      <charset val="128"/>
      <scheme val="minor"/>
    </font>
    <font>
      <b/>
      <sz val="14"/>
      <color theme="1"/>
      <name val="游ゴシック"/>
      <family val="3"/>
      <charset val="128"/>
      <scheme val="minor"/>
    </font>
    <font>
      <sz val="11"/>
      <color theme="1"/>
      <name val="游ゴシック"/>
      <family val="2"/>
      <charset val="128"/>
      <scheme val="minor"/>
    </font>
    <font>
      <sz val="11"/>
      <color rgb="FFFF0000"/>
      <name val="游ゴシック"/>
      <family val="2"/>
      <charset val="128"/>
      <scheme val="minor"/>
    </font>
    <font>
      <sz val="11"/>
      <color theme="0"/>
      <name val="游ゴシック"/>
      <family val="2"/>
      <charset val="128"/>
      <scheme val="minor"/>
    </font>
    <font>
      <sz val="11"/>
      <color theme="1"/>
      <name val="Meiryo UI"/>
      <family val="3"/>
      <charset val="128"/>
    </font>
    <font>
      <sz val="11"/>
      <color rgb="FFFF0000"/>
      <name val="Meiryo UI"/>
      <family val="3"/>
      <charset val="128"/>
    </font>
    <font>
      <b/>
      <sz val="14"/>
      <color theme="1"/>
      <name val="Meiryo UI"/>
      <family val="3"/>
      <charset val="128"/>
    </font>
    <font>
      <b/>
      <sz val="14"/>
      <name val="Meiryo UI"/>
      <family val="3"/>
      <charset val="128"/>
    </font>
    <font>
      <b/>
      <sz val="14"/>
      <color theme="0"/>
      <name val="Meiryo UI"/>
      <family val="3"/>
      <charset val="128"/>
    </font>
    <font>
      <sz val="14"/>
      <color theme="1"/>
      <name val="游ゴシック"/>
      <family val="2"/>
      <charset val="128"/>
      <scheme val="minor"/>
    </font>
    <font>
      <b/>
      <sz val="11"/>
      <color rgb="FFFF0000"/>
      <name val="Meiryo UI"/>
      <family val="3"/>
      <charset val="128"/>
    </font>
    <font>
      <sz val="11"/>
      <name val="Meiryo UI"/>
      <family val="3"/>
      <charset val="128"/>
    </font>
    <font>
      <sz val="12"/>
      <color theme="1"/>
      <name val="Meiryo UI"/>
      <family val="3"/>
      <charset val="128"/>
    </font>
    <font>
      <sz val="12"/>
      <name val="Meiryo UI"/>
      <family val="3"/>
      <charset val="128"/>
    </font>
    <font>
      <sz val="11"/>
      <name val="游ゴシック"/>
      <family val="2"/>
      <charset val="128"/>
      <scheme val="minor"/>
    </font>
    <font>
      <sz val="12"/>
      <color rgb="FFFF0000"/>
      <name val="Meiryo UI"/>
      <family val="3"/>
      <charset val="128"/>
    </font>
    <font>
      <sz val="11"/>
      <color theme="0"/>
      <name val="Meiryo UI"/>
      <family val="3"/>
      <charset val="128"/>
    </font>
    <font>
      <b/>
      <sz val="26"/>
      <color theme="0"/>
      <name val="Meiryo UI"/>
      <family val="3"/>
      <charset val="128"/>
    </font>
    <font>
      <b/>
      <sz val="11"/>
      <color theme="0"/>
      <name val="Meiryo UI"/>
      <family val="3"/>
      <charset val="128"/>
    </font>
    <font>
      <sz val="12"/>
      <color theme="1"/>
      <name val="游ゴシック"/>
      <family val="2"/>
      <charset val="128"/>
      <scheme val="minor"/>
    </font>
    <font>
      <b/>
      <sz val="12"/>
      <color theme="1"/>
      <name val="Meiryo UI"/>
      <family val="3"/>
      <charset val="128"/>
    </font>
    <font>
      <b/>
      <sz val="12"/>
      <name val="Meiryo UI"/>
      <family val="3"/>
      <charset val="128"/>
    </font>
    <font>
      <b/>
      <sz val="11"/>
      <name val="Meiryo UI"/>
      <family val="3"/>
      <charset val="128"/>
    </font>
    <font>
      <sz val="10"/>
      <name val="游ゴシック"/>
      <family val="2"/>
      <charset val="128"/>
      <scheme val="minor"/>
    </font>
    <font>
      <sz val="10"/>
      <color theme="0"/>
      <name val="游ゴシック"/>
      <family val="2"/>
      <charset val="128"/>
      <scheme val="minor"/>
    </font>
    <font>
      <sz val="12"/>
      <color theme="0"/>
      <name val="Meiryo UI"/>
      <family val="3"/>
      <charset val="128"/>
    </font>
    <font>
      <sz val="12"/>
      <color theme="0"/>
      <name val="游ゴシック"/>
      <family val="2"/>
      <charset val="128"/>
      <scheme val="minor"/>
    </font>
    <font>
      <sz val="14"/>
      <color theme="1"/>
      <name val="Meiryo UI"/>
      <family val="3"/>
      <charset val="128"/>
    </font>
    <font>
      <b/>
      <sz val="12"/>
      <color theme="0"/>
      <name val="Meiryo UI"/>
      <family val="3"/>
      <charset val="128"/>
    </font>
    <font>
      <b/>
      <sz val="11"/>
      <color theme="0"/>
      <name val="游ゴシック"/>
      <family val="2"/>
      <charset val="128"/>
      <scheme val="minor"/>
    </font>
    <font>
      <sz val="11"/>
      <color theme="0"/>
      <name val="游ゴシック"/>
      <family val="3"/>
      <charset val="128"/>
      <scheme val="minor"/>
    </font>
    <font>
      <b/>
      <sz val="16"/>
      <color theme="0"/>
      <name val="游ゴシック"/>
      <family val="3"/>
      <charset val="128"/>
      <scheme val="minor"/>
    </font>
    <font>
      <sz val="8"/>
      <color theme="0"/>
      <name val="游ゴシック"/>
      <family val="3"/>
      <charset val="128"/>
      <scheme val="minor"/>
    </font>
    <font>
      <b/>
      <sz val="11"/>
      <color theme="0"/>
      <name val="ＭＳ Ｐゴシック"/>
      <family val="2"/>
      <charset val="128"/>
    </font>
    <font>
      <b/>
      <sz val="11"/>
      <color theme="0"/>
      <name val="Segoe UI Symbol"/>
      <family val="2"/>
    </font>
    <font>
      <b/>
      <sz val="11"/>
      <color theme="0"/>
      <name val="游ゴシック"/>
      <family val="3"/>
      <charset val="128"/>
      <scheme val="minor"/>
    </font>
    <font>
      <b/>
      <sz val="12"/>
      <color theme="0"/>
      <name val="游ゴシック"/>
      <family val="3"/>
      <charset val="128"/>
      <scheme val="minor"/>
    </font>
    <font>
      <sz val="7"/>
      <color rgb="FF333333"/>
      <name val="メイリオ"/>
      <family val="3"/>
      <charset val="128"/>
    </font>
    <font>
      <b/>
      <sz val="11"/>
      <color theme="1"/>
      <name val="Meiryo UI"/>
      <family val="3"/>
      <charset val="128"/>
    </font>
    <font>
      <b/>
      <sz val="11"/>
      <color rgb="FFFFFF00"/>
      <name val="Meiryo UI"/>
      <family val="3"/>
      <charset val="128"/>
    </font>
    <font>
      <b/>
      <sz val="12"/>
      <color rgb="FFFF0000"/>
      <name val="Meiryo UI"/>
      <family val="3"/>
      <charset val="128"/>
    </font>
    <font>
      <b/>
      <sz val="9"/>
      <color theme="1"/>
      <name val="Meiryo UI"/>
      <family val="3"/>
      <charset val="128"/>
    </font>
    <font>
      <b/>
      <sz val="8"/>
      <color theme="1"/>
      <name val="Meiryo UI"/>
      <family val="3"/>
      <charset val="128"/>
    </font>
    <font>
      <b/>
      <sz val="28"/>
      <color theme="1"/>
      <name val="Meiryo UI"/>
      <family val="3"/>
      <charset val="128"/>
    </font>
    <font>
      <b/>
      <sz val="10"/>
      <color theme="0"/>
      <name val="Meiryo UI"/>
      <family val="3"/>
      <charset val="128"/>
    </font>
    <font>
      <sz val="9"/>
      <name val="Meiryo UI"/>
      <family val="3"/>
      <charset val="128"/>
    </font>
    <font>
      <sz val="16"/>
      <color theme="1"/>
      <name val="Meiryo UI"/>
      <family val="3"/>
      <charset val="128"/>
    </font>
    <font>
      <sz val="18"/>
      <color theme="1"/>
      <name val="Meiryo UI"/>
      <family val="3"/>
      <charset val="128"/>
    </font>
    <font>
      <sz val="20"/>
      <color theme="1"/>
      <name val="Meiryo UI"/>
      <family val="3"/>
      <charset val="128"/>
    </font>
    <font>
      <sz val="24"/>
      <color theme="1"/>
      <name val="Meiryo UI"/>
      <family val="3"/>
      <charset val="128"/>
    </font>
    <font>
      <b/>
      <sz val="16"/>
      <color theme="1"/>
      <name val="Meiryo UI"/>
      <family val="3"/>
      <charset val="128"/>
    </font>
    <font>
      <b/>
      <sz val="14"/>
      <color rgb="FFFF0000"/>
      <name val="Meiryo UI"/>
      <family val="3"/>
      <charset val="128"/>
    </font>
    <font>
      <b/>
      <sz val="20"/>
      <color theme="0"/>
      <name val="Meiryo UI"/>
      <family val="3"/>
      <charset val="128"/>
    </font>
    <font>
      <sz val="14"/>
      <name val="Meiryo UI"/>
      <family val="3"/>
      <charset val="128"/>
    </font>
    <font>
      <b/>
      <sz val="16"/>
      <name val="Meiryo UI"/>
      <family val="3"/>
      <charset val="128"/>
    </font>
    <font>
      <sz val="11"/>
      <color theme="6"/>
      <name val="Meiryo UI"/>
      <family val="3"/>
      <charset val="128"/>
    </font>
    <font>
      <b/>
      <sz val="11"/>
      <color theme="6"/>
      <name val="Meiryo UI"/>
      <family val="3"/>
      <charset val="128"/>
    </font>
    <font>
      <sz val="11"/>
      <color theme="2" tint="-0.249977111117893"/>
      <name val="Meiryo UI"/>
      <family val="3"/>
      <charset val="128"/>
    </font>
    <font>
      <sz val="12"/>
      <color theme="2" tint="-0.249977111117893"/>
      <name val="Meiryo UI"/>
      <family val="3"/>
      <charset val="128"/>
    </font>
    <font>
      <sz val="10"/>
      <color theme="1"/>
      <name val="Meiryo UI"/>
      <family val="3"/>
      <charset val="128"/>
    </font>
    <font>
      <b/>
      <sz val="9"/>
      <name val="Meiryo UI"/>
      <family val="3"/>
      <charset val="128"/>
    </font>
    <font>
      <sz val="6"/>
      <color theme="1"/>
      <name val="Meiryo UI"/>
      <family val="3"/>
      <charset val="128"/>
    </font>
    <font>
      <sz val="14"/>
      <color theme="0"/>
      <name val="Meiryo UI"/>
      <family val="3"/>
      <charset val="128"/>
    </font>
  </fonts>
  <fills count="1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rgb="FF00B050"/>
        <bgColor indexed="64"/>
      </patternFill>
    </fill>
    <fill>
      <patternFill patternType="solid">
        <fgColor rgb="FFFFC000"/>
        <bgColor indexed="64"/>
      </patternFill>
    </fill>
    <fill>
      <patternFill patternType="solid">
        <fgColor rgb="FFC00000"/>
        <bgColor indexed="64"/>
      </patternFill>
    </fill>
    <fill>
      <patternFill patternType="solid">
        <fgColor rgb="FF7030A0"/>
        <bgColor indexed="64"/>
      </patternFill>
    </fill>
    <fill>
      <patternFill patternType="solid">
        <fgColor theme="8" tint="0.39997558519241921"/>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s>
  <borders count="1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thin">
        <color auto="1"/>
      </left>
      <right/>
      <top/>
      <bottom style="hair">
        <color auto="1"/>
      </bottom>
      <diagonal/>
    </border>
    <border>
      <left/>
      <right/>
      <top style="thin">
        <color auto="1"/>
      </top>
      <bottom style="hair">
        <color indexed="64"/>
      </bottom>
      <diagonal/>
    </border>
    <border>
      <left/>
      <right style="thin">
        <color indexed="64"/>
      </right>
      <top style="thin">
        <color auto="1"/>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theme="0" tint="-0.499984740745262"/>
      </left>
      <right/>
      <top style="thin">
        <color theme="0" tint="-0.499984740745262"/>
      </top>
      <bottom/>
      <diagonal/>
    </border>
    <border>
      <left style="thin">
        <color indexed="64"/>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style="thin">
        <color auto="1"/>
      </left>
      <right/>
      <top style="hair">
        <color auto="1"/>
      </top>
      <bottom/>
      <diagonal/>
    </border>
    <border>
      <left/>
      <right style="thin">
        <color indexed="64"/>
      </right>
      <top style="hair">
        <color indexed="64"/>
      </top>
      <bottom/>
      <diagonal/>
    </border>
    <border>
      <left style="thin">
        <color auto="1"/>
      </left>
      <right style="thin">
        <color auto="1"/>
      </right>
      <top style="hair">
        <color auto="1"/>
      </top>
      <bottom/>
      <diagonal/>
    </border>
    <border>
      <left style="hair">
        <color auto="1"/>
      </left>
      <right/>
      <top style="thin">
        <color auto="1"/>
      </top>
      <bottom style="hair">
        <color indexed="64"/>
      </bottom>
      <diagonal/>
    </border>
    <border>
      <left style="hair">
        <color auto="1"/>
      </left>
      <right/>
      <top style="hair">
        <color indexed="64"/>
      </top>
      <bottom style="hair">
        <color indexed="64"/>
      </bottom>
      <diagonal/>
    </border>
    <border>
      <left style="hair">
        <color auto="1"/>
      </left>
      <right/>
      <top style="hair">
        <color indexed="64"/>
      </top>
      <bottom/>
      <diagonal/>
    </border>
    <border>
      <left style="hair">
        <color auto="1"/>
      </left>
      <right/>
      <top style="hair">
        <color indexed="64"/>
      </top>
      <bottom style="thin">
        <color indexed="64"/>
      </bottom>
      <diagonal/>
    </border>
    <border>
      <left style="hair">
        <color auto="1"/>
      </left>
      <right/>
      <top style="thin">
        <color indexed="64"/>
      </top>
      <bottom/>
      <diagonal/>
    </border>
    <border>
      <left style="hair">
        <color auto="1"/>
      </left>
      <right/>
      <top/>
      <bottom style="thin">
        <color indexed="64"/>
      </bottom>
      <diagonal/>
    </border>
    <border>
      <left style="thin">
        <color indexed="64"/>
      </left>
      <right/>
      <top style="hair">
        <color indexed="64"/>
      </top>
      <bottom style="dotted">
        <color indexed="64"/>
      </bottom>
      <diagonal/>
    </border>
    <border>
      <left/>
      <right/>
      <top/>
      <bottom style="dotted">
        <color indexed="64"/>
      </bottom>
      <diagonal/>
    </border>
    <border>
      <left/>
      <right/>
      <top style="hair">
        <color indexed="64"/>
      </top>
      <bottom style="dotted">
        <color indexed="64"/>
      </bottom>
      <diagonal/>
    </border>
    <border>
      <left/>
      <right style="thin">
        <color indexed="64"/>
      </right>
      <top/>
      <bottom style="dotted">
        <color indexed="64"/>
      </bottom>
      <diagonal/>
    </border>
    <border>
      <left/>
      <right style="medium">
        <color indexed="64"/>
      </right>
      <top style="medium">
        <color indexed="64"/>
      </top>
      <bottom style="thin">
        <color auto="1"/>
      </bottom>
      <diagonal/>
    </border>
    <border>
      <left style="medium">
        <color indexed="64"/>
      </left>
      <right style="medium">
        <color indexed="64"/>
      </right>
      <top style="medium">
        <color indexed="64"/>
      </top>
      <bottom/>
      <diagonal/>
    </border>
    <border>
      <left/>
      <right style="medium">
        <color indexed="64"/>
      </right>
      <top style="thin">
        <color auto="1"/>
      </top>
      <bottom style="thin">
        <color auto="1"/>
      </bottom>
      <diagonal/>
    </border>
    <border>
      <left style="hair">
        <color auto="1"/>
      </left>
      <right/>
      <top/>
      <bottom style="hair">
        <color indexed="64"/>
      </bottom>
      <diagonal/>
    </border>
    <border>
      <left style="hair">
        <color auto="1"/>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hair">
        <color auto="1"/>
      </right>
      <top/>
      <bottom/>
      <diagonal/>
    </border>
    <border>
      <left style="hair">
        <color indexed="64"/>
      </left>
      <right style="hair">
        <color indexed="64"/>
      </right>
      <top/>
      <bottom style="thin">
        <color auto="1"/>
      </bottom>
      <diagonal/>
    </border>
    <border>
      <left style="hair">
        <color auto="1"/>
      </left>
      <right style="thin">
        <color auto="1"/>
      </right>
      <top/>
      <bottom style="thin">
        <color auto="1"/>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s>
  <cellStyleXfs count="3">
    <xf numFmtId="0" fontId="0" fillId="0" borderId="0">
      <alignment vertical="center"/>
    </xf>
    <xf numFmtId="9" fontId="10" fillId="0" borderId="0" applyFont="0" applyFill="0" applyBorder="0" applyAlignment="0" applyProtection="0">
      <alignment vertical="center"/>
    </xf>
    <xf numFmtId="38" fontId="10" fillId="0" borderId="0" applyFont="0" applyFill="0" applyBorder="0" applyAlignment="0" applyProtection="0">
      <alignment vertical="center"/>
    </xf>
  </cellStyleXfs>
  <cellXfs count="978">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lignment vertical="center"/>
    </xf>
    <xf numFmtId="0" fontId="2" fillId="0" borderId="6" xfId="0" applyFont="1" applyBorder="1" applyAlignment="1">
      <alignment vertical="center" wrapText="1"/>
    </xf>
    <xf numFmtId="0" fontId="2" fillId="0" borderId="7" xfId="0" applyFont="1" applyBorder="1">
      <alignment vertical="center"/>
    </xf>
    <xf numFmtId="0" fontId="2" fillId="0" borderId="7" xfId="0" applyFont="1" applyBorder="1" applyAlignment="1">
      <alignment vertical="center" wrapText="1"/>
    </xf>
    <xf numFmtId="0" fontId="2" fillId="0" borderId="8" xfId="0" applyFont="1" applyBorder="1">
      <alignment vertical="center"/>
    </xf>
    <xf numFmtId="0" fontId="2" fillId="0" borderId="8" xfId="0" applyFont="1" applyBorder="1" applyAlignment="1">
      <alignmen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5" xfId="0" applyFont="1" applyFill="1" applyBorder="1">
      <alignment vertical="center"/>
    </xf>
    <xf numFmtId="0" fontId="2" fillId="0" borderId="5" xfId="0" applyFont="1" applyFill="1" applyBorder="1" applyAlignment="1">
      <alignment vertical="center" wrapText="1"/>
    </xf>
    <xf numFmtId="0" fontId="2" fillId="0" borderId="6" xfId="0" applyFont="1" applyFill="1" applyBorder="1">
      <alignment vertical="center"/>
    </xf>
    <xf numFmtId="0" fontId="2" fillId="0" borderId="6" xfId="0" applyFont="1" applyFill="1" applyBorder="1" applyAlignment="1">
      <alignment vertical="center" wrapText="1"/>
    </xf>
    <xf numFmtId="0" fontId="2" fillId="0" borderId="7" xfId="0" applyFont="1" applyFill="1" applyBorder="1">
      <alignment vertical="center"/>
    </xf>
    <xf numFmtId="0" fontId="2" fillId="0" borderId="7" xfId="0" applyFont="1" applyFill="1" applyBorder="1" applyAlignment="1">
      <alignment vertical="center" wrapText="1"/>
    </xf>
    <xf numFmtId="0" fontId="2" fillId="0" borderId="8" xfId="0" applyFont="1" applyFill="1" applyBorder="1">
      <alignment vertical="center"/>
    </xf>
    <xf numFmtId="0" fontId="2" fillId="0" borderId="8" xfId="0" applyFont="1" applyFill="1" applyBorder="1" applyAlignment="1">
      <alignment vertical="center" wrapText="1"/>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2" xfId="0" applyBorder="1">
      <alignment vertical="center"/>
    </xf>
    <xf numFmtId="0" fontId="0" fillId="0" borderId="4" xfId="0" applyBorder="1">
      <alignment vertical="center"/>
    </xf>
    <xf numFmtId="0" fontId="0" fillId="0" borderId="3" xfId="0" applyBorder="1">
      <alignment vertical="center"/>
    </xf>
    <xf numFmtId="0" fontId="0" fillId="0" borderId="0" xfId="0" applyBorder="1">
      <alignment vertical="center"/>
    </xf>
    <xf numFmtId="0" fontId="0" fillId="0" borderId="15" xfId="0" applyBorder="1">
      <alignment vertical="center"/>
    </xf>
    <xf numFmtId="0" fontId="0" fillId="0" borderId="16" xfId="0"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0" borderId="1" xfId="0" applyBorder="1">
      <alignment vertical="center"/>
    </xf>
    <xf numFmtId="0" fontId="0" fillId="0" borderId="18" xfId="0" applyBorder="1">
      <alignment vertical="center"/>
    </xf>
    <xf numFmtId="0" fontId="0" fillId="0" borderId="17" xfId="0" applyBorder="1">
      <alignment vertical="center"/>
    </xf>
    <xf numFmtId="0" fontId="0" fillId="0" borderId="1" xfId="0" applyBorder="1" applyAlignment="1">
      <alignment horizontal="center" vertical="center"/>
    </xf>
    <xf numFmtId="0" fontId="0" fillId="0" borderId="18" xfId="0" applyBorder="1" applyAlignment="1">
      <alignment horizontal="center" vertical="center"/>
    </xf>
    <xf numFmtId="0" fontId="0" fillId="0" borderId="17" xfId="0" applyBorder="1" applyAlignment="1">
      <alignment horizontal="center" vertical="center"/>
    </xf>
    <xf numFmtId="0" fontId="0" fillId="0" borderId="0" xfId="0" applyFill="1">
      <alignment vertical="center"/>
    </xf>
    <xf numFmtId="0" fontId="0" fillId="0" borderId="0" xfId="0" applyFill="1" applyBorder="1">
      <alignment vertical="center"/>
    </xf>
    <xf numFmtId="0" fontId="0" fillId="0" borderId="1" xfId="0" applyFill="1" applyBorder="1" applyAlignment="1">
      <alignment horizontal="center" vertical="center"/>
    </xf>
    <xf numFmtId="0" fontId="0" fillId="0" borderId="18" xfId="0" applyFill="1" applyBorder="1">
      <alignment vertical="center"/>
    </xf>
    <xf numFmtId="0" fontId="0" fillId="0" borderId="19" xfId="0" applyBorder="1">
      <alignment vertical="center"/>
    </xf>
    <xf numFmtId="0" fontId="0" fillId="0" borderId="10" xfId="0" applyFill="1" applyBorder="1">
      <alignment vertical="center"/>
    </xf>
    <xf numFmtId="0" fontId="0" fillId="0" borderId="13" xfId="0" applyFill="1" applyBorder="1">
      <alignment vertical="center"/>
    </xf>
    <xf numFmtId="0" fontId="4" fillId="0" borderId="3" xfId="0" applyFont="1" applyBorder="1">
      <alignment vertical="center"/>
    </xf>
    <xf numFmtId="0" fontId="4" fillId="0" borderId="2" xfId="0" applyFont="1" applyBorder="1">
      <alignment vertical="center"/>
    </xf>
    <xf numFmtId="0" fontId="4" fillId="0" borderId="4" xfId="0" applyFont="1" applyBorder="1">
      <alignment vertical="center"/>
    </xf>
    <xf numFmtId="0" fontId="0" fillId="0" borderId="1" xfId="0" applyFill="1" applyBorder="1">
      <alignment vertical="center"/>
    </xf>
    <xf numFmtId="0" fontId="0" fillId="0" borderId="10" xfId="0" applyFill="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9" xfId="0" applyFont="1" applyBorder="1">
      <alignment vertical="center"/>
    </xf>
    <xf numFmtId="0" fontId="5" fillId="0" borderId="16" xfId="0" applyFont="1" applyBorder="1">
      <alignment vertical="center"/>
    </xf>
    <xf numFmtId="0" fontId="5" fillId="0" borderId="12" xfId="0" applyFont="1" applyBorder="1">
      <alignment vertical="center"/>
    </xf>
    <xf numFmtId="0" fontId="0" fillId="2" borderId="11" xfId="0" applyFill="1" applyBorder="1">
      <alignment vertical="center"/>
    </xf>
    <xf numFmtId="0" fontId="0" fillId="2" borderId="15" xfId="0" applyFill="1" applyBorder="1">
      <alignment vertical="center"/>
    </xf>
    <xf numFmtId="0" fontId="0" fillId="2" borderId="14" xfId="0" applyFill="1" applyBorder="1">
      <alignment vertical="center"/>
    </xf>
    <xf numFmtId="0" fontId="6" fillId="0" borderId="16" xfId="0" applyFont="1" applyBorder="1">
      <alignment vertical="center"/>
    </xf>
    <xf numFmtId="0" fontId="6" fillId="0" borderId="0" xfId="0" applyFont="1" applyBorder="1">
      <alignment vertical="center"/>
    </xf>
    <xf numFmtId="0" fontId="6" fillId="0" borderId="0" xfId="0" applyFont="1" applyBorder="1" applyAlignment="1">
      <alignment horizontal="center" vertical="center"/>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left" vertical="center"/>
    </xf>
    <xf numFmtId="0" fontId="0" fillId="0" borderId="0" xfId="0" applyFill="1" applyBorder="1" applyAlignment="1">
      <alignment horizontal="left" vertical="center"/>
    </xf>
    <xf numFmtId="0" fontId="0" fillId="2" borderId="17" xfId="0" applyFill="1" applyBorder="1">
      <alignment vertical="center"/>
    </xf>
    <xf numFmtId="0" fontId="6" fillId="2" borderId="2" xfId="0" applyFont="1" applyFill="1" applyBorder="1">
      <alignment vertical="center"/>
    </xf>
    <xf numFmtId="0" fontId="6" fillId="2" borderId="9" xfId="0" applyFont="1" applyFill="1" applyBorder="1">
      <alignment vertical="center"/>
    </xf>
    <xf numFmtId="0" fontId="6" fillId="2" borderId="12" xfId="0" applyFont="1" applyFill="1" applyBorder="1">
      <alignment vertical="center"/>
    </xf>
    <xf numFmtId="0" fontId="6" fillId="2" borderId="16" xfId="0" applyFont="1" applyFill="1" applyBorder="1">
      <alignment vertical="center"/>
    </xf>
    <xf numFmtId="0" fontId="8" fillId="0" borderId="0" xfId="0" applyFont="1">
      <alignment vertical="center"/>
    </xf>
    <xf numFmtId="0" fontId="2" fillId="0" borderId="18" xfId="0" applyFont="1" applyFill="1" applyBorder="1" applyAlignment="1">
      <alignment horizontal="center" vertical="center" wrapText="1"/>
    </xf>
    <xf numFmtId="0" fontId="2" fillId="0" borderId="20" xfId="0" applyFont="1" applyFill="1" applyBorder="1" applyAlignment="1">
      <alignment vertical="center" wrapText="1"/>
    </xf>
    <xf numFmtId="0" fontId="2" fillId="0" borderId="21" xfId="0" applyFont="1" applyFill="1" applyBorder="1" applyAlignment="1">
      <alignment vertical="center" wrapText="1"/>
    </xf>
    <xf numFmtId="0" fontId="2" fillId="0" borderId="22" xfId="0" applyFont="1" applyFill="1" applyBorder="1" applyAlignment="1">
      <alignment vertical="center" wrapText="1"/>
    </xf>
    <xf numFmtId="0" fontId="2" fillId="0" borderId="23" xfId="0" applyFont="1" applyFill="1" applyBorder="1" applyAlignment="1">
      <alignment vertical="center" wrapText="1"/>
    </xf>
    <xf numFmtId="0" fontId="2" fillId="0" borderId="21" xfId="0" applyFont="1" applyBorder="1" applyAlignment="1">
      <alignment vertical="center" wrapText="1"/>
    </xf>
    <xf numFmtId="0" fontId="2" fillId="0" borderId="22" xfId="0" applyFont="1" applyBorder="1" applyAlignment="1">
      <alignment vertical="center" wrapText="1"/>
    </xf>
    <xf numFmtId="0" fontId="2" fillId="0" borderId="23" xfId="0" applyFont="1" applyBorder="1" applyAlignment="1">
      <alignment vertical="center" wrapText="1"/>
    </xf>
    <xf numFmtId="0" fontId="2" fillId="0" borderId="2" xfId="0" applyFont="1" applyBorder="1" applyAlignment="1">
      <alignment vertical="center" wrapText="1"/>
    </xf>
    <xf numFmtId="0" fontId="2" fillId="0" borderId="1" xfId="0" applyFont="1" applyBorder="1">
      <alignment vertical="center"/>
    </xf>
    <xf numFmtId="0" fontId="7" fillId="0" borderId="1" xfId="0" applyFont="1" applyBorder="1" applyAlignment="1">
      <alignment horizontal="center"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9" fillId="0" borderId="16" xfId="0" applyFont="1" applyBorder="1">
      <alignment vertical="center"/>
    </xf>
    <xf numFmtId="0" fontId="0" fillId="0" borderId="0" xfId="0" applyBorder="1" applyAlignment="1">
      <alignment horizontal="center" vertical="center"/>
    </xf>
    <xf numFmtId="0" fontId="0" fillId="0" borderId="0" xfId="0" applyFill="1" applyBorder="1" applyAlignment="1">
      <alignment horizontal="center" vertical="center"/>
    </xf>
    <xf numFmtId="0" fontId="2" fillId="0" borderId="0" xfId="0" applyFont="1" applyBorder="1">
      <alignment vertical="center"/>
    </xf>
    <xf numFmtId="0" fontId="4" fillId="0" borderId="0" xfId="0" applyFont="1" applyBorder="1">
      <alignment vertical="center"/>
    </xf>
    <xf numFmtId="0" fontId="5" fillId="0" borderId="0" xfId="0" applyFont="1" applyBorder="1">
      <alignment vertical="center"/>
    </xf>
    <xf numFmtId="0" fontId="13" fillId="3" borderId="0" xfId="0" applyFont="1" applyFill="1" applyAlignment="1">
      <alignment vertical="top" wrapText="1"/>
    </xf>
    <xf numFmtId="0" fontId="14" fillId="3" borderId="0" xfId="0" applyFont="1" applyFill="1" applyAlignment="1">
      <alignment vertical="top" wrapText="1"/>
    </xf>
    <xf numFmtId="0" fontId="12" fillId="0" borderId="0" xfId="0" applyFont="1">
      <alignment vertical="center"/>
    </xf>
    <xf numFmtId="0" fontId="13" fillId="3" borderId="35" xfId="0" applyFont="1" applyFill="1" applyBorder="1" applyAlignment="1">
      <alignment horizontal="center" vertical="top" wrapText="1"/>
    </xf>
    <xf numFmtId="0" fontId="13" fillId="3" borderId="11" xfId="0" applyFont="1" applyFill="1" applyBorder="1" applyAlignment="1">
      <alignment horizontal="center" vertical="top" wrapText="1"/>
    </xf>
    <xf numFmtId="0" fontId="13" fillId="3" borderId="2" xfId="0" applyFont="1" applyFill="1" applyBorder="1" applyAlignment="1">
      <alignment horizontal="left" vertical="top" wrapText="1"/>
    </xf>
    <xf numFmtId="0" fontId="13" fillId="3" borderId="36" xfId="0" applyFont="1" applyFill="1" applyBorder="1" applyAlignment="1">
      <alignment horizontal="left" vertical="top" wrapText="1"/>
    </xf>
    <xf numFmtId="0" fontId="13" fillId="3" borderId="35" xfId="0" applyFont="1" applyFill="1" applyBorder="1" applyAlignment="1">
      <alignment horizontal="left" vertical="top" wrapText="1"/>
    </xf>
    <xf numFmtId="0" fontId="15" fillId="4" borderId="37" xfId="0" applyFont="1" applyFill="1" applyBorder="1" applyAlignment="1">
      <alignment vertical="top" wrapText="1"/>
    </xf>
    <xf numFmtId="0" fontId="15" fillId="4" borderId="38" xfId="0" applyFont="1" applyFill="1" applyBorder="1" applyAlignment="1">
      <alignment vertical="top" wrapText="1"/>
    </xf>
    <xf numFmtId="0" fontId="17" fillId="5" borderId="39" xfId="0" applyFont="1" applyFill="1" applyBorder="1" applyAlignment="1">
      <alignment vertical="top" wrapText="1"/>
    </xf>
    <xf numFmtId="0" fontId="18" fillId="3" borderId="40" xfId="0" applyFont="1" applyFill="1" applyBorder="1" applyAlignment="1">
      <alignment horizontal="right" vertical="center"/>
    </xf>
    <xf numFmtId="0" fontId="18" fillId="3" borderId="41" xfId="0" applyFont="1" applyFill="1" applyBorder="1" applyAlignment="1">
      <alignment horizontal="right" vertical="center"/>
    </xf>
    <xf numFmtId="0" fontId="18" fillId="3" borderId="42" xfId="0" applyFont="1" applyFill="1" applyBorder="1" applyAlignment="1">
      <alignment horizontal="right" vertical="center"/>
    </xf>
    <xf numFmtId="0" fontId="15" fillId="3" borderId="40" xfId="0" applyFont="1" applyFill="1" applyBorder="1" applyAlignment="1">
      <alignment horizontal="right" vertical="center" wrapText="1"/>
    </xf>
    <xf numFmtId="0" fontId="15" fillId="3" borderId="43" xfId="0" applyFont="1" applyFill="1" applyBorder="1" applyAlignment="1">
      <alignment horizontal="right" vertical="center" wrapText="1"/>
    </xf>
    <xf numFmtId="0" fontId="15" fillId="3" borderId="44" xfId="0" applyFont="1" applyFill="1" applyBorder="1" applyAlignment="1">
      <alignment horizontal="right" vertical="center" wrapText="1"/>
    </xf>
    <xf numFmtId="0" fontId="19" fillId="3" borderId="0" xfId="0" applyFont="1" applyFill="1" applyAlignment="1">
      <alignment vertical="top" wrapText="1"/>
    </xf>
    <xf numFmtId="0" fontId="13" fillId="3" borderId="45" xfId="0" applyFont="1" applyFill="1" applyBorder="1" applyAlignment="1">
      <alignment vertical="top" wrapText="1"/>
    </xf>
    <xf numFmtId="0" fontId="13" fillId="3" borderId="46" xfId="0" applyFont="1" applyFill="1" applyBorder="1" applyAlignment="1">
      <alignment vertical="top" wrapText="1"/>
    </xf>
    <xf numFmtId="0" fontId="13" fillId="3" borderId="47" xfId="0" applyFont="1" applyFill="1" applyBorder="1" applyAlignment="1">
      <alignment vertical="top" wrapText="1"/>
    </xf>
    <xf numFmtId="0" fontId="13" fillId="3" borderId="4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13" fillId="3" borderId="50" xfId="0" applyFont="1" applyFill="1" applyBorder="1" applyAlignment="1">
      <alignment horizontal="center" vertical="center" wrapText="1"/>
    </xf>
    <xf numFmtId="0" fontId="21" fillId="3" borderId="48" xfId="0" applyFont="1" applyFill="1" applyBorder="1" applyAlignment="1">
      <alignment vertical="top" wrapText="1"/>
    </xf>
    <xf numFmtId="0" fontId="21" fillId="3" borderId="49" xfId="0" applyFont="1" applyFill="1" applyBorder="1" applyAlignment="1">
      <alignment vertical="top" wrapText="1"/>
    </xf>
    <xf numFmtId="0" fontId="21" fillId="3" borderId="51" xfId="0" applyFont="1" applyFill="1" applyBorder="1" applyAlignment="1">
      <alignment vertical="top" wrapText="1"/>
    </xf>
    <xf numFmtId="0" fontId="13" fillId="3" borderId="52" xfId="0" applyFont="1" applyFill="1" applyBorder="1" applyAlignment="1">
      <alignment vertical="top" wrapText="1"/>
    </xf>
    <xf numFmtId="0" fontId="13" fillId="3" borderId="53" xfId="0" applyFont="1" applyFill="1" applyBorder="1" applyAlignment="1">
      <alignment vertical="top" wrapText="1"/>
    </xf>
    <xf numFmtId="0" fontId="13" fillId="3" borderId="10" xfId="0" applyFont="1" applyFill="1" applyBorder="1" applyAlignment="1">
      <alignment vertical="top" wrapText="1"/>
    </xf>
    <xf numFmtId="0" fontId="13" fillId="3" borderId="35"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21" fillId="3" borderId="35" xfId="0" applyFont="1" applyFill="1" applyBorder="1" applyAlignment="1">
      <alignment vertical="top" wrapText="1"/>
    </xf>
    <xf numFmtId="0" fontId="21" fillId="3" borderId="2" xfId="0" applyFont="1" applyFill="1" applyBorder="1" applyAlignment="1">
      <alignment vertical="top" wrapText="1"/>
    </xf>
    <xf numFmtId="0" fontId="21" fillId="3" borderId="36" xfId="0" applyFont="1" applyFill="1" applyBorder="1" applyAlignment="1">
      <alignment vertical="top" wrapText="1"/>
    </xf>
    <xf numFmtId="0" fontId="13" fillId="3" borderId="54" xfId="0" applyFont="1" applyFill="1" applyBorder="1" applyAlignment="1">
      <alignment vertical="top" wrapText="1"/>
    </xf>
    <xf numFmtId="0" fontId="13" fillId="3" borderId="55" xfId="0" applyFont="1" applyFill="1" applyBorder="1" applyAlignment="1">
      <alignment vertical="top" wrapText="1"/>
    </xf>
    <xf numFmtId="0" fontId="13" fillId="3" borderId="19" xfId="0" applyFont="1" applyFill="1" applyBorder="1" applyAlignment="1">
      <alignment vertical="top" wrapText="1"/>
    </xf>
    <xf numFmtId="0" fontId="13" fillId="3" borderId="56"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21" fillId="3" borderId="56" xfId="0" applyFont="1" applyFill="1" applyBorder="1" applyAlignment="1">
      <alignment vertical="top" wrapText="1"/>
    </xf>
    <xf numFmtId="0" fontId="21" fillId="3" borderId="1" xfId="0" applyFont="1" applyFill="1" applyBorder="1" applyAlignment="1">
      <alignment vertical="top" wrapText="1"/>
    </xf>
    <xf numFmtId="0" fontId="21" fillId="3" borderId="57" xfId="0" applyFont="1" applyFill="1" applyBorder="1" applyAlignment="1">
      <alignment vertical="top" wrapText="1"/>
    </xf>
    <xf numFmtId="0" fontId="13" fillId="3" borderId="58" xfId="0" applyFont="1" applyFill="1" applyBorder="1" applyAlignment="1">
      <alignment vertical="top" wrapText="1"/>
    </xf>
    <xf numFmtId="0" fontId="13" fillId="3" borderId="59" xfId="0" applyFont="1" applyFill="1" applyBorder="1" applyAlignment="1">
      <alignment vertical="top" wrapText="1"/>
    </xf>
    <xf numFmtId="0" fontId="13" fillId="3" borderId="60" xfId="0" applyFont="1" applyFill="1" applyBorder="1" applyAlignment="1">
      <alignment vertical="top" wrapText="1"/>
    </xf>
    <xf numFmtId="0" fontId="13" fillId="3" borderId="61" xfId="0" applyFont="1" applyFill="1" applyBorder="1" applyAlignment="1">
      <alignment horizontal="center" vertical="center" wrapText="1"/>
    </xf>
    <xf numFmtId="0" fontId="13" fillId="3" borderId="62" xfId="0" applyFont="1" applyFill="1" applyBorder="1" applyAlignment="1">
      <alignment horizontal="center" vertical="center" wrapText="1"/>
    </xf>
    <xf numFmtId="0" fontId="13" fillId="3" borderId="63" xfId="0" applyFont="1" applyFill="1" applyBorder="1" applyAlignment="1">
      <alignment horizontal="center" vertical="center" wrapText="1"/>
    </xf>
    <xf numFmtId="0" fontId="21" fillId="3" borderId="61" xfId="0" applyFont="1" applyFill="1" applyBorder="1" applyAlignment="1">
      <alignment vertical="top" wrapText="1"/>
    </xf>
    <xf numFmtId="0" fontId="21" fillId="3" borderId="62" xfId="0" applyFont="1" applyFill="1" applyBorder="1" applyAlignment="1">
      <alignment vertical="top" wrapText="1"/>
    </xf>
    <xf numFmtId="0" fontId="21" fillId="3" borderId="64" xfId="0" applyFont="1" applyFill="1" applyBorder="1" applyAlignment="1">
      <alignment vertical="top" wrapText="1"/>
    </xf>
    <xf numFmtId="0" fontId="20" fillId="3" borderId="33" xfId="0" applyFont="1" applyFill="1" applyBorder="1" applyAlignment="1">
      <alignment vertical="top" wrapText="1"/>
    </xf>
    <xf numFmtId="0" fontId="20" fillId="3" borderId="65" xfId="0" applyFont="1" applyFill="1" applyBorder="1" applyAlignment="1">
      <alignment vertical="top" wrapText="1"/>
    </xf>
    <xf numFmtId="0" fontId="20" fillId="3" borderId="12" xfId="0" applyFont="1" applyFill="1" applyBorder="1" applyAlignment="1">
      <alignment vertical="top" wrapText="1"/>
    </xf>
    <xf numFmtId="0" fontId="20" fillId="3" borderId="66" xfId="0" applyFont="1" applyFill="1" applyBorder="1" applyAlignment="1">
      <alignment vertical="top" wrapText="1"/>
    </xf>
    <xf numFmtId="0" fontId="20" fillId="3" borderId="67"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2" fillId="3" borderId="67" xfId="0" applyFont="1" applyFill="1" applyBorder="1" applyAlignment="1">
      <alignment vertical="top" wrapText="1"/>
    </xf>
    <xf numFmtId="0" fontId="22" fillId="3" borderId="4" xfId="0" applyFont="1" applyFill="1" applyBorder="1" applyAlignment="1">
      <alignment vertical="top" wrapText="1"/>
    </xf>
    <xf numFmtId="0" fontId="22" fillId="3" borderId="68" xfId="0" applyFont="1" applyFill="1" applyBorder="1" applyAlignment="1">
      <alignment vertical="top" wrapText="1"/>
    </xf>
    <xf numFmtId="0" fontId="23" fillId="0" borderId="0" xfId="0" applyFont="1">
      <alignment vertical="center"/>
    </xf>
    <xf numFmtId="0" fontId="20" fillId="3" borderId="54" xfId="0" applyFont="1" applyFill="1" applyBorder="1" applyAlignment="1">
      <alignment vertical="top" wrapText="1"/>
    </xf>
    <xf numFmtId="0" fontId="20" fillId="3" borderId="53" xfId="0" applyFont="1" applyFill="1" applyBorder="1" applyAlignment="1">
      <alignment vertical="top" wrapText="1"/>
    </xf>
    <xf numFmtId="0" fontId="20" fillId="3" borderId="18" xfId="0" applyFont="1" applyFill="1" applyBorder="1" applyAlignment="1">
      <alignment vertical="top" wrapText="1"/>
    </xf>
    <xf numFmtId="0" fontId="20" fillId="3" borderId="55" xfId="0" applyFont="1" applyFill="1" applyBorder="1" applyAlignment="1">
      <alignment vertical="top" wrapText="1"/>
    </xf>
    <xf numFmtId="0" fontId="20" fillId="3" borderId="56"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20" fillId="3" borderId="18" xfId="0" applyFont="1" applyFill="1" applyBorder="1" applyAlignment="1">
      <alignment horizontal="center" vertical="center" wrapText="1"/>
    </xf>
    <xf numFmtId="0" fontId="22" fillId="3" borderId="56" xfId="0" applyFont="1" applyFill="1" applyBorder="1" applyAlignment="1">
      <alignment vertical="top" wrapText="1"/>
    </xf>
    <xf numFmtId="0" fontId="22" fillId="3" borderId="1" xfId="0" applyFont="1" applyFill="1" applyBorder="1" applyAlignment="1">
      <alignment vertical="top" wrapText="1"/>
    </xf>
    <xf numFmtId="0" fontId="22" fillId="3" borderId="57" xfId="0" applyFont="1" applyFill="1" applyBorder="1" applyAlignment="1">
      <alignment vertical="top" wrapText="1"/>
    </xf>
    <xf numFmtId="0" fontId="20" fillId="3" borderId="52" xfId="0" applyFont="1" applyFill="1" applyBorder="1" applyAlignment="1">
      <alignment vertical="top" wrapText="1"/>
    </xf>
    <xf numFmtId="0" fontId="20" fillId="3" borderId="9" xfId="0" applyFont="1" applyFill="1" applyBorder="1" applyAlignment="1">
      <alignment vertical="top" wrapText="1"/>
    </xf>
    <xf numFmtId="0" fontId="20" fillId="3" borderId="35"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22" fillId="3" borderId="35" xfId="0" applyFont="1" applyFill="1" applyBorder="1" applyAlignment="1">
      <alignment vertical="top" wrapText="1"/>
    </xf>
    <xf numFmtId="0" fontId="22" fillId="3" borderId="2" xfId="0" applyFont="1" applyFill="1" applyBorder="1" applyAlignment="1">
      <alignment vertical="top" wrapText="1"/>
    </xf>
    <xf numFmtId="0" fontId="22" fillId="3" borderId="36" xfId="0" applyFont="1" applyFill="1" applyBorder="1" applyAlignment="1">
      <alignment vertical="top" wrapText="1"/>
    </xf>
    <xf numFmtId="0" fontId="20" fillId="3" borderId="45" xfId="0" applyFont="1" applyFill="1" applyBorder="1" applyAlignment="1">
      <alignment vertical="top" wrapText="1"/>
    </xf>
    <xf numFmtId="0" fontId="20" fillId="3" borderId="46" xfId="0" applyFont="1" applyFill="1" applyBorder="1" applyAlignment="1">
      <alignment vertical="top" wrapText="1"/>
    </xf>
    <xf numFmtId="0" fontId="20" fillId="3" borderId="50" xfId="0" applyFont="1" applyFill="1" applyBorder="1" applyAlignment="1">
      <alignment vertical="top" wrapText="1"/>
    </xf>
    <xf numFmtId="0" fontId="20" fillId="3" borderId="48" xfId="0" applyFont="1" applyFill="1" applyBorder="1" applyAlignment="1">
      <alignment horizontal="center" vertical="center" wrapText="1"/>
    </xf>
    <xf numFmtId="0" fontId="20" fillId="3" borderId="49" xfId="0" applyFont="1" applyFill="1" applyBorder="1" applyAlignment="1">
      <alignment horizontal="center" vertical="center" wrapText="1"/>
    </xf>
    <xf numFmtId="0" fontId="20" fillId="3" borderId="50" xfId="0" applyFont="1" applyFill="1" applyBorder="1" applyAlignment="1">
      <alignment horizontal="center" vertical="center" wrapText="1"/>
    </xf>
    <xf numFmtId="0" fontId="22" fillId="3" borderId="48" xfId="0" applyFont="1" applyFill="1" applyBorder="1" applyAlignment="1">
      <alignment vertical="top" wrapText="1"/>
    </xf>
    <xf numFmtId="0" fontId="22" fillId="3" borderId="49" xfId="0" applyFont="1" applyFill="1" applyBorder="1" applyAlignment="1">
      <alignment vertical="top" wrapText="1"/>
    </xf>
    <xf numFmtId="0" fontId="22" fillId="3" borderId="51" xfId="0" applyFont="1" applyFill="1" applyBorder="1" applyAlignment="1">
      <alignment vertical="top" wrapText="1"/>
    </xf>
    <xf numFmtId="0" fontId="13" fillId="3" borderId="9" xfId="0" applyFont="1" applyFill="1" applyBorder="1" applyAlignment="1">
      <alignment vertical="top" wrapText="1"/>
    </xf>
    <xf numFmtId="0" fontId="14" fillId="3" borderId="52" xfId="0" applyFont="1" applyFill="1" applyBorder="1" applyAlignment="1">
      <alignment vertical="top" wrapText="1"/>
    </xf>
    <xf numFmtId="0" fontId="14" fillId="3" borderId="53" xfId="0" applyFont="1" applyFill="1" applyBorder="1" applyAlignment="1">
      <alignment vertical="top" wrapText="1"/>
    </xf>
    <xf numFmtId="0" fontId="14" fillId="3" borderId="9" xfId="0" applyFont="1" applyFill="1" applyBorder="1" applyAlignment="1">
      <alignment vertical="top" wrapText="1"/>
    </xf>
    <xf numFmtId="0" fontId="14" fillId="3" borderId="35"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24" fillId="3" borderId="35" xfId="0" applyFont="1" applyFill="1" applyBorder="1" applyAlignment="1">
      <alignment vertical="top" wrapText="1"/>
    </xf>
    <xf numFmtId="0" fontId="24" fillId="3" borderId="2" xfId="0" applyFont="1" applyFill="1" applyBorder="1" applyAlignment="1">
      <alignment vertical="top" wrapText="1"/>
    </xf>
    <xf numFmtId="0" fontId="24" fillId="3" borderId="36" xfId="0" applyFont="1" applyFill="1" applyBorder="1" applyAlignment="1">
      <alignment vertical="top" wrapText="1"/>
    </xf>
    <xf numFmtId="0" fontId="11" fillId="0" borderId="0" xfId="0" applyFont="1">
      <alignment vertical="center"/>
    </xf>
    <xf numFmtId="0" fontId="13" fillId="3" borderId="51" xfId="0" applyFont="1" applyFill="1" applyBorder="1" applyAlignment="1">
      <alignment horizontal="center" vertical="center" wrapText="1"/>
    </xf>
    <xf numFmtId="0" fontId="13" fillId="3" borderId="57" xfId="0" applyFont="1" applyFill="1" applyBorder="1" applyAlignment="1">
      <alignment horizontal="center" vertical="center" wrapText="1"/>
    </xf>
    <xf numFmtId="0" fontId="13" fillId="3" borderId="64" xfId="0" applyFont="1" applyFill="1" applyBorder="1" applyAlignment="1">
      <alignment horizontal="center" vertical="center" wrapText="1"/>
    </xf>
    <xf numFmtId="0" fontId="13" fillId="3" borderId="66" xfId="0" applyFont="1" applyFill="1" applyBorder="1" applyAlignment="1">
      <alignment vertical="top" wrapText="1"/>
    </xf>
    <xf numFmtId="0" fontId="13" fillId="3" borderId="33" xfId="0" applyFont="1" applyFill="1" applyBorder="1" applyAlignment="1">
      <alignment vertical="top" wrapText="1"/>
    </xf>
    <xf numFmtId="0" fontId="13" fillId="3" borderId="67"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68" xfId="0" applyFont="1" applyFill="1" applyBorder="1" applyAlignment="1">
      <alignment horizontal="center" vertical="center" wrapText="1"/>
    </xf>
    <xf numFmtId="0" fontId="21" fillId="3" borderId="67" xfId="0" applyFont="1" applyFill="1" applyBorder="1" applyAlignment="1">
      <alignment vertical="top" wrapText="1"/>
    </xf>
    <xf numFmtId="0" fontId="21" fillId="3" borderId="4" xfId="0" applyFont="1" applyFill="1" applyBorder="1" applyAlignment="1">
      <alignment vertical="top" wrapText="1"/>
    </xf>
    <xf numFmtId="0" fontId="21" fillId="3" borderId="68" xfId="0" applyFont="1" applyFill="1" applyBorder="1" applyAlignment="1">
      <alignment vertical="top" wrapText="1"/>
    </xf>
    <xf numFmtId="0" fontId="13" fillId="3" borderId="69" xfId="0" applyFont="1" applyFill="1" applyBorder="1" applyAlignment="1">
      <alignment vertical="top" wrapText="1"/>
    </xf>
    <xf numFmtId="0" fontId="13" fillId="3" borderId="70" xfId="0" applyFont="1" applyFill="1" applyBorder="1" applyAlignment="1">
      <alignment vertical="top" wrapText="1"/>
    </xf>
    <xf numFmtId="0" fontId="13" fillId="3" borderId="71" xfId="0" applyFont="1" applyFill="1" applyBorder="1" applyAlignment="1">
      <alignment vertical="top" wrapText="1"/>
    </xf>
    <xf numFmtId="0" fontId="13" fillId="3" borderId="72" xfId="0" applyFont="1" applyFill="1" applyBorder="1" applyAlignment="1">
      <alignment horizontal="center" vertical="center" wrapText="1"/>
    </xf>
    <xf numFmtId="0" fontId="13" fillId="3" borderId="73" xfId="0" applyFont="1" applyFill="1" applyBorder="1" applyAlignment="1">
      <alignment horizontal="center" vertical="center" wrapText="1"/>
    </xf>
    <xf numFmtId="0" fontId="13" fillId="3" borderId="74" xfId="0" applyFont="1" applyFill="1" applyBorder="1" applyAlignment="1">
      <alignment horizontal="center" vertical="center" wrapText="1"/>
    </xf>
    <xf numFmtId="0" fontId="21" fillId="3" borderId="72" xfId="0" applyFont="1" applyFill="1" applyBorder="1" applyAlignment="1">
      <alignment vertical="top" wrapText="1"/>
    </xf>
    <xf numFmtId="0" fontId="21" fillId="3" borderId="73" xfId="0" applyFont="1" applyFill="1" applyBorder="1" applyAlignment="1">
      <alignment vertical="top" wrapText="1"/>
    </xf>
    <xf numFmtId="0" fontId="21" fillId="3" borderId="74" xfId="0" applyFont="1" applyFill="1" applyBorder="1" applyAlignment="1">
      <alignment vertical="top" wrapText="1"/>
    </xf>
    <xf numFmtId="0" fontId="25" fillId="3" borderId="0" xfId="0" applyFont="1" applyFill="1" applyAlignment="1">
      <alignment horizontal="right" vertical="center" wrapText="1"/>
    </xf>
    <xf numFmtId="0" fontId="25" fillId="3" borderId="0" xfId="0" applyFont="1" applyFill="1" applyAlignment="1">
      <alignment horizontal="left" vertical="top" wrapText="1"/>
    </xf>
    <xf numFmtId="9" fontId="12" fillId="0" borderId="0" xfId="0" applyNumberFormat="1" applyFont="1">
      <alignment vertical="center"/>
    </xf>
    <xf numFmtId="9" fontId="12" fillId="0" borderId="0" xfId="1" applyFont="1">
      <alignment vertical="center"/>
    </xf>
    <xf numFmtId="0" fontId="12" fillId="0" borderId="0" xfId="0" applyFont="1" applyAlignment="1">
      <alignment vertical="center" wrapText="1"/>
    </xf>
    <xf numFmtId="0" fontId="25" fillId="3" borderId="0" xfId="0" applyFont="1" applyFill="1" applyAlignment="1">
      <alignment vertical="top" wrapText="1"/>
    </xf>
    <xf numFmtId="0" fontId="27" fillId="3" borderId="0" xfId="0" applyFont="1" applyFill="1" applyAlignment="1">
      <alignment vertical="top" wrapText="1"/>
    </xf>
    <xf numFmtId="0" fontId="0" fillId="0" borderId="75" xfId="0" applyBorder="1">
      <alignment vertical="center"/>
    </xf>
    <xf numFmtId="0" fontId="9" fillId="0" borderId="76" xfId="0" applyFont="1" applyBorder="1">
      <alignment vertical="center"/>
    </xf>
    <xf numFmtId="0" fontId="0" fillId="0" borderId="77" xfId="0" applyBorder="1">
      <alignment vertical="center"/>
    </xf>
    <xf numFmtId="0" fontId="0" fillId="0" borderId="77" xfId="0" applyFill="1" applyBorder="1">
      <alignment vertical="center"/>
    </xf>
    <xf numFmtId="0" fontId="0" fillId="0" borderId="78" xfId="0" applyBorder="1">
      <alignment vertical="center"/>
    </xf>
    <xf numFmtId="0" fontId="0" fillId="0" borderId="79" xfId="0" applyBorder="1">
      <alignment vertical="center"/>
    </xf>
    <xf numFmtId="0" fontId="0" fillId="0" borderId="80" xfId="0" applyBorder="1">
      <alignment vertical="center"/>
    </xf>
    <xf numFmtId="0" fontId="0" fillId="0" borderId="81" xfId="0" applyBorder="1">
      <alignment vertical="center"/>
    </xf>
    <xf numFmtId="0" fontId="0" fillId="0" borderId="82" xfId="0" applyBorder="1">
      <alignment vertical="center"/>
    </xf>
    <xf numFmtId="0" fontId="2" fillId="0" borderId="82" xfId="0" applyFont="1" applyBorder="1" applyAlignment="1">
      <alignment horizontal="center" vertical="center"/>
    </xf>
    <xf numFmtId="0" fontId="0" fillId="0" borderId="82" xfId="0" applyFill="1" applyBorder="1" applyAlignment="1">
      <alignment horizontal="center" vertical="center"/>
    </xf>
    <xf numFmtId="0" fontId="5" fillId="0" borderId="82" xfId="0" applyFont="1" applyBorder="1" applyAlignment="1">
      <alignment horizontal="left" vertical="center"/>
    </xf>
    <xf numFmtId="0" fontId="5" fillId="0" borderId="82" xfId="0" applyFont="1" applyBorder="1" applyAlignment="1">
      <alignment horizontal="center" vertical="center"/>
    </xf>
    <xf numFmtId="0" fontId="0" fillId="0" borderId="83" xfId="0" applyBorder="1">
      <alignment vertical="center"/>
    </xf>
    <xf numFmtId="0" fontId="21" fillId="3" borderId="0" xfId="0" applyFont="1" applyFill="1" applyAlignment="1">
      <alignment vertical="top" wrapText="1"/>
    </xf>
    <xf numFmtId="0" fontId="20" fillId="3" borderId="0" xfId="0" applyFont="1" applyFill="1" applyAlignment="1">
      <alignment vertical="top" wrapText="1"/>
    </xf>
    <xf numFmtId="0" fontId="28" fillId="0" borderId="0" xfId="0" applyFont="1">
      <alignment vertical="center"/>
    </xf>
    <xf numFmtId="0" fontId="29" fillId="3" borderId="0" xfId="0" applyFont="1" applyFill="1" applyAlignment="1">
      <alignment vertical="top"/>
    </xf>
    <xf numFmtId="0" fontId="29" fillId="3" borderId="0" xfId="0" applyFont="1" applyFill="1" applyAlignment="1">
      <alignment horizontal="left" vertical="top"/>
    </xf>
    <xf numFmtId="0" fontId="29" fillId="4" borderId="30" xfId="0" applyFont="1" applyFill="1" applyBorder="1" applyAlignment="1">
      <alignment horizontal="left" vertical="top"/>
    </xf>
    <xf numFmtId="0" fontId="29" fillId="4" borderId="32" xfId="0" applyFont="1" applyFill="1" applyBorder="1" applyAlignment="1">
      <alignment horizontal="left" vertical="top"/>
    </xf>
    <xf numFmtId="0" fontId="29" fillId="4" borderId="33" xfId="0" applyFont="1" applyFill="1" applyBorder="1" applyAlignment="1">
      <alignment horizontal="left" vertical="top"/>
    </xf>
    <xf numFmtId="0" fontId="29" fillId="4" borderId="34" xfId="0" applyFont="1" applyFill="1" applyBorder="1" applyAlignment="1">
      <alignment horizontal="left" vertical="top"/>
    </xf>
    <xf numFmtId="0" fontId="21" fillId="3" borderId="52" xfId="0" applyFont="1" applyFill="1" applyBorder="1" applyAlignment="1">
      <alignment vertical="top" wrapText="1"/>
    </xf>
    <xf numFmtId="0" fontId="21" fillId="3" borderId="84" xfId="0" applyFont="1" applyFill="1" applyBorder="1" applyAlignment="1">
      <alignment horizontal="left" vertical="top" wrapText="1"/>
    </xf>
    <xf numFmtId="0" fontId="21" fillId="3" borderId="85" xfId="0" applyFont="1" applyFill="1" applyBorder="1" applyAlignment="1">
      <alignment horizontal="left" vertical="top" wrapText="1"/>
    </xf>
    <xf numFmtId="0" fontId="21" fillId="3" borderId="86" xfId="0" applyFont="1" applyFill="1" applyBorder="1" applyAlignment="1">
      <alignment horizontal="left" vertical="top" wrapText="1"/>
    </xf>
    <xf numFmtId="0" fontId="29" fillId="3" borderId="0" xfId="0" applyFont="1" applyFill="1" applyAlignment="1">
      <alignment vertical="top" wrapText="1"/>
    </xf>
    <xf numFmtId="0" fontId="29" fillId="4" borderId="37" xfId="0" applyFont="1" applyFill="1" applyBorder="1" applyAlignment="1">
      <alignment vertical="top" wrapText="1"/>
    </xf>
    <xf numFmtId="0" fontId="29" fillId="4" borderId="38" xfId="0" applyFont="1" applyFill="1" applyBorder="1" applyAlignment="1">
      <alignment vertical="top" wrapText="1"/>
    </xf>
    <xf numFmtId="0" fontId="21" fillId="4" borderId="37" xfId="0" applyFont="1" applyFill="1" applyBorder="1" applyAlignment="1">
      <alignment vertical="top" wrapText="1"/>
    </xf>
    <xf numFmtId="0" fontId="29" fillId="3" borderId="71" xfId="0" applyFont="1" applyFill="1" applyBorder="1" applyAlignment="1">
      <alignment vertical="top" wrapText="1"/>
    </xf>
    <xf numFmtId="0" fontId="29" fillId="3" borderId="74" xfId="0" applyFont="1" applyFill="1" applyBorder="1" applyAlignment="1">
      <alignment vertical="top" wrapText="1"/>
    </xf>
    <xf numFmtId="0" fontId="29" fillId="3" borderId="72" xfId="0" applyFont="1" applyFill="1" applyBorder="1" applyAlignment="1">
      <alignment vertical="top" wrapText="1"/>
    </xf>
    <xf numFmtId="0" fontId="29" fillId="3" borderId="73" xfId="0" applyFont="1" applyFill="1" applyBorder="1" applyAlignment="1">
      <alignment vertical="top" wrapText="1"/>
    </xf>
    <xf numFmtId="0" fontId="31" fillId="3" borderId="0" xfId="0" applyFont="1" applyFill="1" applyAlignment="1">
      <alignment vertical="top" wrapText="1"/>
    </xf>
    <xf numFmtId="0" fontId="22" fillId="3" borderId="0" xfId="0" applyFont="1" applyFill="1" applyAlignment="1">
      <alignment vertical="top" wrapText="1"/>
    </xf>
    <xf numFmtId="0" fontId="21" fillId="3" borderId="45" xfId="0" applyFont="1" applyFill="1" applyBorder="1" applyAlignment="1">
      <alignment vertical="top" wrapText="1"/>
    </xf>
    <xf numFmtId="0" fontId="21" fillId="3" borderId="46" xfId="0" applyFont="1" applyFill="1" applyBorder="1" applyAlignment="1">
      <alignment vertical="top" wrapText="1"/>
    </xf>
    <xf numFmtId="0" fontId="21" fillId="3" borderId="47" xfId="0" applyFont="1" applyFill="1" applyBorder="1" applyAlignment="1">
      <alignment vertical="top" wrapText="1"/>
    </xf>
    <xf numFmtId="0" fontId="21" fillId="3" borderId="33" xfId="0" applyFont="1" applyFill="1" applyBorder="1" applyAlignment="1">
      <alignment horizontal="center" vertical="center" wrapText="1"/>
    </xf>
    <xf numFmtId="0" fontId="21" fillId="3" borderId="68" xfId="0" applyFont="1" applyFill="1" applyBorder="1" applyAlignment="1">
      <alignment horizontal="center" vertical="center" wrapText="1"/>
    </xf>
    <xf numFmtId="0" fontId="21" fillId="3" borderId="53" xfId="0" applyFont="1" applyFill="1" applyBorder="1" applyAlignment="1">
      <alignment vertical="top" wrapText="1"/>
    </xf>
    <xf numFmtId="0" fontId="21" fillId="3" borderId="52" xfId="0" applyFont="1" applyFill="1" applyBorder="1" applyAlignment="1">
      <alignment horizontal="center" vertical="center" wrapText="1"/>
    </xf>
    <xf numFmtId="0" fontId="21" fillId="3" borderId="57" xfId="0" applyFont="1" applyFill="1" applyBorder="1" applyAlignment="1">
      <alignment horizontal="center" vertical="center" wrapText="1"/>
    </xf>
    <xf numFmtId="0" fontId="21" fillId="3" borderId="54" xfId="0" applyFont="1" applyFill="1" applyBorder="1" applyAlignment="1">
      <alignment vertical="top" wrapText="1"/>
    </xf>
    <xf numFmtId="0" fontId="21" fillId="3" borderId="55" xfId="0" applyFont="1" applyFill="1" applyBorder="1" applyAlignment="1">
      <alignment vertical="top" wrapText="1"/>
    </xf>
    <xf numFmtId="0" fontId="21" fillId="3" borderId="54" xfId="0" applyFont="1" applyFill="1" applyBorder="1" applyAlignment="1">
      <alignment horizontal="center" vertical="center" wrapText="1"/>
    </xf>
    <xf numFmtId="0" fontId="21" fillId="3" borderId="58" xfId="0" applyFont="1" applyFill="1" applyBorder="1" applyAlignment="1">
      <alignment vertical="top" wrapText="1"/>
    </xf>
    <xf numFmtId="0" fontId="21" fillId="3" borderId="59" xfId="0" applyFont="1" applyFill="1" applyBorder="1" applyAlignment="1">
      <alignment vertical="top" wrapText="1"/>
    </xf>
    <xf numFmtId="0" fontId="21" fillId="3" borderId="58" xfId="0" applyFont="1" applyFill="1" applyBorder="1" applyAlignment="1">
      <alignment horizontal="center" vertical="center" wrapText="1"/>
    </xf>
    <xf numFmtId="0" fontId="21" fillId="3" borderId="64" xfId="0" applyFont="1" applyFill="1" applyBorder="1" applyAlignment="1">
      <alignment horizontal="center" vertical="center" wrapText="1"/>
    </xf>
    <xf numFmtId="0" fontId="22" fillId="3" borderId="33" xfId="0" applyFont="1" applyFill="1" applyBorder="1" applyAlignment="1">
      <alignment vertical="top" wrapText="1"/>
    </xf>
    <xf numFmtId="0" fontId="22" fillId="3" borderId="65" xfId="0" applyFont="1" applyFill="1" applyBorder="1" applyAlignment="1">
      <alignment vertical="top" wrapText="1"/>
    </xf>
    <xf numFmtId="0" fontId="22" fillId="3" borderId="33" xfId="0" applyFont="1" applyFill="1" applyBorder="1" applyAlignment="1">
      <alignment horizontal="center" vertical="center" wrapText="1"/>
    </xf>
    <xf numFmtId="0" fontId="22" fillId="3" borderId="68" xfId="0" applyFont="1" applyFill="1" applyBorder="1" applyAlignment="1">
      <alignment horizontal="center" vertical="center" wrapText="1"/>
    </xf>
    <xf numFmtId="0" fontId="22" fillId="3" borderId="54" xfId="0" applyFont="1" applyFill="1" applyBorder="1" applyAlignment="1">
      <alignment vertical="top" wrapText="1"/>
    </xf>
    <xf numFmtId="0" fontId="22" fillId="3" borderId="53" xfId="0" applyFont="1" applyFill="1" applyBorder="1" applyAlignment="1">
      <alignment vertical="top" wrapText="1"/>
    </xf>
    <xf numFmtId="0" fontId="22" fillId="3" borderId="54" xfId="0" applyFont="1" applyFill="1" applyBorder="1" applyAlignment="1">
      <alignment horizontal="center" vertical="center" wrapText="1"/>
    </xf>
    <xf numFmtId="0" fontId="22" fillId="3" borderId="57" xfId="0" applyFont="1" applyFill="1" applyBorder="1" applyAlignment="1">
      <alignment horizontal="center" vertical="center" wrapText="1"/>
    </xf>
    <xf numFmtId="0" fontId="22" fillId="3" borderId="55" xfId="0" applyFont="1" applyFill="1" applyBorder="1" applyAlignment="1">
      <alignment vertical="top" wrapText="1"/>
    </xf>
    <xf numFmtId="0" fontId="22" fillId="3" borderId="66" xfId="0" applyFont="1" applyFill="1" applyBorder="1" applyAlignment="1">
      <alignment vertical="top" wrapText="1"/>
    </xf>
    <xf numFmtId="0" fontId="22" fillId="3" borderId="52" xfId="0" applyFont="1" applyFill="1" applyBorder="1" applyAlignment="1">
      <alignment vertical="top" wrapText="1"/>
    </xf>
    <xf numFmtId="0" fontId="22" fillId="3" borderId="52" xfId="0" applyFont="1" applyFill="1" applyBorder="1" applyAlignment="1">
      <alignment horizontal="center" vertical="center" wrapText="1"/>
    </xf>
    <xf numFmtId="0" fontId="22" fillId="3" borderId="36" xfId="0" applyFont="1" applyFill="1" applyBorder="1" applyAlignment="1">
      <alignment horizontal="center" vertical="center" wrapText="1"/>
    </xf>
    <xf numFmtId="0" fontId="22" fillId="3" borderId="45" xfId="0" applyFont="1" applyFill="1" applyBorder="1" applyAlignment="1">
      <alignment vertical="top" wrapText="1"/>
    </xf>
    <xf numFmtId="0" fontId="22" fillId="3" borderId="46" xfId="0" applyFont="1" applyFill="1" applyBorder="1" applyAlignment="1">
      <alignment vertical="top" wrapText="1"/>
    </xf>
    <xf numFmtId="0" fontId="22" fillId="3" borderId="45" xfId="0" applyFont="1" applyFill="1" applyBorder="1" applyAlignment="1">
      <alignment horizontal="center" vertical="center" wrapText="1"/>
    </xf>
    <xf numFmtId="0" fontId="22" fillId="3" borderId="51" xfId="0" applyFont="1" applyFill="1" applyBorder="1" applyAlignment="1">
      <alignment horizontal="center" vertical="center" wrapText="1"/>
    </xf>
    <xf numFmtId="0" fontId="21" fillId="3" borderId="36" xfId="0" applyFont="1" applyFill="1" applyBorder="1" applyAlignment="1">
      <alignment horizontal="center" vertical="center" wrapText="1"/>
    </xf>
    <xf numFmtId="0" fontId="21" fillId="3" borderId="45" xfId="0" applyFont="1" applyFill="1" applyBorder="1" applyAlignment="1">
      <alignment horizontal="center" vertical="center" wrapText="1"/>
    </xf>
    <xf numFmtId="0" fontId="21" fillId="3" borderId="51" xfId="0" applyFont="1" applyFill="1" applyBorder="1" applyAlignment="1">
      <alignment horizontal="center" vertical="center" wrapText="1"/>
    </xf>
    <xf numFmtId="0" fontId="21" fillId="3" borderId="19" xfId="0" applyFont="1" applyFill="1" applyBorder="1" applyAlignment="1">
      <alignment vertical="top" wrapText="1"/>
    </xf>
    <xf numFmtId="0" fontId="21" fillId="3" borderId="60" xfId="0" applyFont="1" applyFill="1" applyBorder="1" applyAlignment="1">
      <alignment vertical="top" wrapText="1"/>
    </xf>
    <xf numFmtId="0" fontId="21" fillId="3" borderId="66" xfId="0" applyFont="1" applyFill="1" applyBorder="1" applyAlignment="1">
      <alignment vertical="top" wrapText="1"/>
    </xf>
    <xf numFmtId="0" fontId="21" fillId="3" borderId="33" xfId="0" applyFont="1" applyFill="1" applyBorder="1" applyAlignment="1">
      <alignment vertical="top" wrapText="1"/>
    </xf>
    <xf numFmtId="0" fontId="21" fillId="3" borderId="10" xfId="0" applyFont="1" applyFill="1" applyBorder="1" applyAlignment="1">
      <alignment vertical="top" wrapText="1"/>
    </xf>
    <xf numFmtId="0" fontId="21" fillId="3" borderId="69" xfId="0" applyFont="1" applyFill="1" applyBorder="1" applyAlignment="1">
      <alignment vertical="top" wrapText="1"/>
    </xf>
    <xf numFmtId="0" fontId="21" fillId="3" borderId="70" xfId="0" applyFont="1" applyFill="1" applyBorder="1" applyAlignment="1">
      <alignment vertical="top" wrapText="1"/>
    </xf>
    <xf numFmtId="0" fontId="21" fillId="3" borderId="71" xfId="0" applyFont="1" applyFill="1" applyBorder="1" applyAlignment="1">
      <alignment vertical="top" wrapText="1"/>
    </xf>
    <xf numFmtId="0" fontId="21" fillId="3" borderId="71" xfId="0" applyFont="1" applyFill="1" applyBorder="1" applyAlignment="1">
      <alignment horizontal="center" vertical="center" wrapText="1"/>
    </xf>
    <xf numFmtId="0" fontId="21" fillId="3" borderId="74" xfId="0" applyFont="1" applyFill="1" applyBorder="1" applyAlignment="1">
      <alignment horizontal="center" vertical="center" wrapText="1"/>
    </xf>
    <xf numFmtId="0" fontId="32" fillId="0" borderId="0" xfId="0" applyFont="1">
      <alignment vertical="center"/>
    </xf>
    <xf numFmtId="0" fontId="33" fillId="0" borderId="0" xfId="0" applyFont="1">
      <alignment vertical="center"/>
    </xf>
    <xf numFmtId="0" fontId="34" fillId="3" borderId="0" xfId="0" applyFont="1" applyFill="1" applyAlignment="1">
      <alignment vertical="top" wrapText="1"/>
    </xf>
    <xf numFmtId="0" fontId="35" fillId="0" borderId="0" xfId="0" applyFont="1">
      <alignment vertical="center"/>
    </xf>
    <xf numFmtId="0" fontId="15" fillId="3" borderId="0" xfId="0" applyFont="1" applyFill="1" applyAlignment="1">
      <alignment vertical="top"/>
    </xf>
    <xf numFmtId="0" fontId="37" fillId="3" borderId="0" xfId="0" applyFont="1" applyFill="1" applyAlignment="1">
      <alignment vertical="top" wrapText="1"/>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0" fillId="0" borderId="19" xfId="0" applyFill="1" applyBorder="1">
      <alignment vertical="center"/>
    </xf>
    <xf numFmtId="0" fontId="0" fillId="0" borderId="17" xfId="0" applyFill="1" applyBorder="1">
      <alignment vertical="center"/>
    </xf>
    <xf numFmtId="176" fontId="0" fillId="0" borderId="77" xfId="0" applyNumberFormat="1" applyBorder="1">
      <alignment vertical="center"/>
    </xf>
    <xf numFmtId="0" fontId="0" fillId="2" borderId="0" xfId="0" applyFill="1" applyBorder="1">
      <alignment vertical="center"/>
    </xf>
    <xf numFmtId="0" fontId="6" fillId="0" borderId="0" xfId="0" applyFont="1" applyFill="1" applyBorder="1">
      <alignment vertical="center"/>
    </xf>
    <xf numFmtId="0" fontId="6" fillId="0" borderId="0" xfId="0" applyFont="1" applyFill="1" applyBorder="1" applyAlignment="1">
      <alignment horizontal="center" vertical="center"/>
    </xf>
    <xf numFmtId="0" fontId="0" fillId="2" borderId="13" xfId="0" applyFill="1" applyBorder="1">
      <alignment vertical="center"/>
    </xf>
    <xf numFmtId="0" fontId="0" fillId="2" borderId="10" xfId="0" applyFill="1" applyBorder="1">
      <alignment vertical="center"/>
    </xf>
    <xf numFmtId="0" fontId="6" fillId="2" borderId="10" xfId="0" applyFont="1" applyFill="1" applyBorder="1">
      <alignment vertical="center"/>
    </xf>
    <xf numFmtId="0" fontId="6" fillId="2" borderId="22" xfId="0" applyFont="1" applyFill="1" applyBorder="1">
      <alignment vertical="center"/>
    </xf>
    <xf numFmtId="0" fontId="0" fillId="2" borderId="28" xfId="0" applyFill="1" applyBorder="1">
      <alignment vertical="center"/>
    </xf>
    <xf numFmtId="0" fontId="0" fillId="0" borderId="22" xfId="0" applyBorder="1">
      <alignment vertical="center"/>
    </xf>
    <xf numFmtId="0" fontId="0" fillId="0" borderId="28" xfId="0" applyBorder="1">
      <alignment vertical="center"/>
    </xf>
    <xf numFmtId="0" fontId="0" fillId="0" borderId="29" xfId="0" applyBorder="1">
      <alignment vertical="center"/>
    </xf>
    <xf numFmtId="0" fontId="6" fillId="2" borderId="28" xfId="0" applyFont="1" applyFill="1" applyBorder="1">
      <alignment vertical="center"/>
    </xf>
    <xf numFmtId="0" fontId="0" fillId="0" borderId="28" xfId="0" applyFill="1" applyBorder="1">
      <alignment vertical="center"/>
    </xf>
    <xf numFmtId="0" fontId="6" fillId="0" borderId="10" xfId="0" applyFont="1" applyFill="1" applyBorder="1">
      <alignment vertical="center"/>
    </xf>
    <xf numFmtId="0" fontId="0" fillId="0" borderId="16" xfId="0" applyFill="1" applyBorder="1">
      <alignment vertical="center"/>
    </xf>
    <xf numFmtId="0" fontId="6" fillId="0" borderId="12" xfId="0" applyFont="1" applyFill="1" applyBorder="1">
      <alignment vertical="center"/>
    </xf>
    <xf numFmtId="0" fontId="6" fillId="0" borderId="23" xfId="0" applyFont="1" applyFill="1" applyBorder="1" applyAlignment="1">
      <alignment horizontal="center" vertical="center"/>
    </xf>
    <xf numFmtId="0" fontId="0" fillId="0" borderId="87" xfId="0" applyBorder="1">
      <alignment vertical="center"/>
    </xf>
    <xf numFmtId="0" fontId="0" fillId="0" borderId="87" xfId="0" applyFill="1" applyBorder="1">
      <alignment vertical="center"/>
    </xf>
    <xf numFmtId="0" fontId="0" fillId="0" borderId="88" xfId="0" applyBorder="1">
      <alignment vertical="center"/>
    </xf>
    <xf numFmtId="0" fontId="6" fillId="0" borderId="21" xfId="0" applyFont="1" applyFill="1" applyBorder="1" applyAlignment="1">
      <alignment horizontal="center" vertical="center"/>
    </xf>
    <xf numFmtId="0" fontId="0" fillId="0" borderId="26" xfId="0" applyBorder="1">
      <alignment vertical="center"/>
    </xf>
    <xf numFmtId="0" fontId="0" fillId="0" borderId="26" xfId="0" applyFill="1" applyBorder="1">
      <alignment vertical="center"/>
    </xf>
    <xf numFmtId="0" fontId="0" fillId="0" borderId="27" xfId="0" applyBorder="1">
      <alignment vertical="center"/>
    </xf>
    <xf numFmtId="0" fontId="0" fillId="0" borderId="21" xfId="0" applyFill="1" applyBorder="1">
      <alignment vertical="center"/>
    </xf>
    <xf numFmtId="0" fontId="0" fillId="0" borderId="22" xfId="0" applyFill="1" applyBorder="1">
      <alignment vertical="center"/>
    </xf>
    <xf numFmtId="0" fontId="0" fillId="0" borderId="89" xfId="0" applyBorder="1">
      <alignment vertical="center"/>
    </xf>
    <xf numFmtId="0" fontId="20" fillId="3" borderId="0" xfId="0" applyFont="1" applyFill="1" applyAlignment="1">
      <alignment horizontal="left" vertical="top" wrapText="1"/>
    </xf>
    <xf numFmtId="9" fontId="23" fillId="0" borderId="0" xfId="0" applyNumberFormat="1" applyFont="1">
      <alignment vertical="center"/>
    </xf>
    <xf numFmtId="0" fontId="23" fillId="0" borderId="0" xfId="0" applyFont="1" applyBorder="1">
      <alignment vertical="center"/>
    </xf>
    <xf numFmtId="0" fontId="6" fillId="0" borderId="13" xfId="0" applyFont="1" applyBorder="1">
      <alignment vertical="center"/>
    </xf>
    <xf numFmtId="0" fontId="0" fillId="6" borderId="9" xfId="0" applyFill="1" applyBorder="1">
      <alignment vertical="center"/>
    </xf>
    <xf numFmtId="0" fontId="0" fillId="6" borderId="10" xfId="0" applyFill="1" applyBorder="1">
      <alignment vertical="center"/>
    </xf>
    <xf numFmtId="0" fontId="39" fillId="6" borderId="9" xfId="0" applyFont="1" applyFill="1" applyBorder="1">
      <alignment vertical="center"/>
    </xf>
    <xf numFmtId="0" fontId="40" fillId="6" borderId="10" xfId="0" applyFont="1" applyFill="1" applyBorder="1">
      <alignment vertical="center"/>
    </xf>
    <xf numFmtId="0" fontId="39" fillId="6" borderId="10" xfId="0" applyFont="1" applyFill="1" applyBorder="1">
      <alignment vertical="center"/>
    </xf>
    <xf numFmtId="0" fontId="0" fillId="6" borderId="0" xfId="0" applyFill="1">
      <alignment vertical="center"/>
    </xf>
    <xf numFmtId="0" fontId="23" fillId="6" borderId="10" xfId="0" applyFont="1" applyFill="1" applyBorder="1">
      <alignment vertical="center"/>
    </xf>
    <xf numFmtId="0" fontId="4" fillId="6" borderId="10" xfId="0" applyFont="1" applyFill="1" applyBorder="1">
      <alignment vertical="center"/>
    </xf>
    <xf numFmtId="0" fontId="0" fillId="2" borderId="9" xfId="0" applyFill="1" applyBorder="1">
      <alignment vertical="center"/>
    </xf>
    <xf numFmtId="0" fontId="0" fillId="2" borderId="16" xfId="0" applyFill="1" applyBorder="1">
      <alignment vertical="center"/>
    </xf>
    <xf numFmtId="0" fontId="0" fillId="2" borderId="12" xfId="0" applyFill="1" applyBorder="1">
      <alignment vertical="center"/>
    </xf>
    <xf numFmtId="0" fontId="5" fillId="2" borderId="10" xfId="0" applyFont="1" applyFill="1" applyBorder="1">
      <alignment vertical="center"/>
    </xf>
    <xf numFmtId="0" fontId="0" fillId="2" borderId="22" xfId="0" applyFill="1" applyBorder="1">
      <alignment vertical="center"/>
    </xf>
    <xf numFmtId="0" fontId="0" fillId="2" borderId="29" xfId="0" applyFill="1" applyBorder="1">
      <alignment vertical="center"/>
    </xf>
    <xf numFmtId="0" fontId="5" fillId="0" borderId="0" xfId="0" applyFont="1" applyFill="1" applyBorder="1">
      <alignment vertical="center"/>
    </xf>
    <xf numFmtId="0" fontId="5" fillId="0" borderId="13" xfId="0" applyFont="1" applyFill="1" applyBorder="1">
      <alignment vertical="center"/>
    </xf>
    <xf numFmtId="0" fontId="0" fillId="0" borderId="14" xfId="0" applyFill="1" applyBorder="1" applyAlignment="1">
      <alignment horizontal="right" vertical="center"/>
    </xf>
    <xf numFmtId="0" fontId="0" fillId="0" borderId="15" xfId="0" applyFill="1" applyBorder="1" applyAlignment="1">
      <alignment horizontal="right" vertical="center"/>
    </xf>
    <xf numFmtId="0" fontId="6" fillId="0" borderId="9" xfId="0" applyFont="1" applyBorder="1">
      <alignment vertical="center"/>
    </xf>
    <xf numFmtId="0" fontId="0" fillId="2" borderId="24" xfId="0" applyFill="1" applyBorder="1">
      <alignment vertical="center"/>
    </xf>
    <xf numFmtId="0" fontId="0" fillId="0" borderId="16"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20" xfId="0" applyBorder="1">
      <alignment vertical="center"/>
    </xf>
    <xf numFmtId="0" fontId="0" fillId="0" borderId="24" xfId="0" applyBorder="1">
      <alignment vertical="center"/>
    </xf>
    <xf numFmtId="0" fontId="0" fillId="0" borderId="24" xfId="0" applyFill="1" applyBorder="1">
      <alignment vertical="center"/>
    </xf>
    <xf numFmtId="0" fontId="0" fillId="0" borderId="5" xfId="0" applyBorder="1" applyAlignment="1">
      <alignment horizontal="center" vertical="center"/>
    </xf>
    <xf numFmtId="0" fontId="0" fillId="0" borderId="21" xfId="0" applyBorder="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25" xfId="0" applyBorder="1" applyAlignment="1">
      <alignment horizontal="right" vertical="center"/>
    </xf>
    <xf numFmtId="0" fontId="0" fillId="0" borderId="27" xfId="0" applyBorder="1" applyAlignment="1">
      <alignment horizontal="right" vertical="center"/>
    </xf>
    <xf numFmtId="0" fontId="0" fillId="0" borderId="29" xfId="0" applyBorder="1" applyAlignment="1">
      <alignment horizontal="right" vertical="center"/>
    </xf>
    <xf numFmtId="0" fontId="0" fillId="0" borderId="25" xfId="0" applyBorder="1">
      <alignment vertical="center"/>
    </xf>
    <xf numFmtId="0" fontId="0" fillId="2" borderId="20" xfId="0" applyFill="1" applyBorder="1">
      <alignment vertical="center"/>
    </xf>
    <xf numFmtId="0" fontId="0" fillId="2" borderId="21" xfId="0" applyFill="1" applyBorder="1">
      <alignment vertical="center"/>
    </xf>
    <xf numFmtId="0" fontId="0" fillId="2" borderId="26" xfId="0" applyFill="1" applyBorder="1">
      <alignment vertical="center"/>
    </xf>
    <xf numFmtId="0" fontId="45" fillId="6" borderId="10" xfId="0" applyFont="1" applyFill="1" applyBorder="1">
      <alignment vertical="center"/>
    </xf>
    <xf numFmtId="0" fontId="0" fillId="0" borderId="20" xfId="0" applyFill="1" applyBorder="1">
      <alignment vertical="center"/>
    </xf>
    <xf numFmtId="0" fontId="21" fillId="3" borderId="5" xfId="0" applyFont="1" applyFill="1" applyBorder="1" applyAlignment="1">
      <alignment vertical="top" wrapText="1"/>
    </xf>
    <xf numFmtId="0" fontId="21" fillId="3" borderId="6" xfId="0" applyFont="1" applyFill="1" applyBorder="1" applyAlignment="1">
      <alignment vertical="top" wrapText="1"/>
    </xf>
    <xf numFmtId="0" fontId="22" fillId="3" borderId="6" xfId="0" applyFont="1" applyFill="1" applyBorder="1" applyAlignment="1">
      <alignment vertical="top" wrapText="1"/>
    </xf>
    <xf numFmtId="0" fontId="21" fillId="3" borderId="7" xfId="0" applyFont="1" applyFill="1" applyBorder="1" applyAlignment="1">
      <alignment vertical="top" wrapText="1"/>
    </xf>
    <xf numFmtId="0" fontId="6" fillId="0" borderId="90" xfId="0" applyFont="1" applyFill="1" applyBorder="1" applyAlignment="1">
      <alignment horizontal="center" vertical="center"/>
    </xf>
    <xf numFmtId="0" fontId="0" fillId="0" borderId="91" xfId="0" applyBorder="1">
      <alignment vertical="center"/>
    </xf>
    <xf numFmtId="0" fontId="0" fillId="0" borderId="90" xfId="0" applyFill="1" applyBorder="1">
      <alignment vertical="center"/>
    </xf>
    <xf numFmtId="0" fontId="0" fillId="0" borderId="89" xfId="0" applyFill="1" applyBorder="1">
      <alignment vertical="center"/>
    </xf>
    <xf numFmtId="0" fontId="21" fillId="3" borderId="92" xfId="0" applyFont="1" applyFill="1" applyBorder="1" applyAlignment="1">
      <alignment vertical="top" wrapText="1"/>
    </xf>
    <xf numFmtId="0" fontId="0" fillId="0" borderId="23" xfId="0" applyFill="1" applyBorder="1">
      <alignment vertical="center"/>
    </xf>
    <xf numFmtId="0" fontId="22" fillId="3" borderId="8" xfId="0" applyFont="1" applyFill="1" applyBorder="1" applyAlignment="1">
      <alignment vertical="top" wrapText="1"/>
    </xf>
    <xf numFmtId="0" fontId="6" fillId="0" borderId="20" xfId="0" applyFont="1" applyFill="1" applyBorder="1" applyAlignment="1">
      <alignment horizontal="center" vertical="center"/>
    </xf>
    <xf numFmtId="0" fontId="22" fillId="3" borderId="5" xfId="0" applyFont="1" applyFill="1" applyBorder="1" applyAlignment="1">
      <alignment vertical="top" wrapText="1"/>
    </xf>
    <xf numFmtId="0" fontId="6" fillId="0" borderId="22" xfId="0" applyFont="1" applyFill="1" applyBorder="1" applyAlignment="1">
      <alignment horizontal="center" vertical="center"/>
    </xf>
    <xf numFmtId="0" fontId="22" fillId="3" borderId="7" xfId="0" applyFont="1" applyFill="1" applyBorder="1" applyAlignment="1">
      <alignment vertical="top" wrapText="1"/>
    </xf>
    <xf numFmtId="0" fontId="21" fillId="3" borderId="8" xfId="0" applyFont="1" applyFill="1" applyBorder="1" applyAlignment="1">
      <alignment vertical="top" wrapText="1"/>
    </xf>
    <xf numFmtId="0" fontId="21" fillId="3" borderId="20" xfId="0" applyFont="1" applyFill="1" applyBorder="1" applyAlignment="1">
      <alignment horizontal="center" vertical="center" wrapText="1"/>
    </xf>
    <xf numFmtId="0" fontId="21" fillId="3" borderId="21" xfId="0" applyFont="1" applyFill="1" applyBorder="1" applyAlignment="1">
      <alignment horizontal="center" vertical="center" wrapText="1"/>
    </xf>
    <xf numFmtId="0" fontId="21" fillId="3" borderId="90" xfId="0" applyFont="1" applyFill="1" applyBorder="1" applyAlignment="1">
      <alignment horizontal="center" vertical="center" wrapText="1"/>
    </xf>
    <xf numFmtId="0" fontId="22" fillId="3" borderId="20" xfId="0" applyFont="1" applyFill="1" applyBorder="1" applyAlignment="1">
      <alignment horizontal="center" vertical="center" wrapText="1"/>
    </xf>
    <xf numFmtId="0" fontId="22" fillId="3" borderId="21" xfId="0" applyFont="1" applyFill="1" applyBorder="1" applyAlignment="1">
      <alignment horizontal="center" vertical="center" wrapText="1"/>
    </xf>
    <xf numFmtId="0" fontId="22" fillId="3" borderId="22" xfId="0" applyFont="1" applyFill="1" applyBorder="1" applyAlignment="1">
      <alignment horizontal="center" vertical="center" wrapText="1"/>
    </xf>
    <xf numFmtId="0" fontId="22" fillId="3" borderId="23" xfId="0" applyFont="1" applyFill="1" applyBorder="1" applyAlignment="1">
      <alignment horizontal="center" vertical="center" wrapText="1"/>
    </xf>
    <xf numFmtId="0" fontId="21" fillId="3" borderId="22" xfId="0" applyFont="1" applyFill="1" applyBorder="1" applyAlignment="1">
      <alignment horizontal="center" vertical="center" wrapText="1"/>
    </xf>
    <xf numFmtId="0" fontId="21" fillId="3" borderId="23" xfId="0" applyFont="1" applyFill="1" applyBorder="1" applyAlignment="1">
      <alignment horizontal="center" vertical="center" wrapText="1"/>
    </xf>
    <xf numFmtId="0" fontId="21" fillId="2" borderId="9" xfId="0" applyFont="1" applyFill="1" applyBorder="1" applyAlignment="1">
      <alignment vertical="top" wrapText="1"/>
    </xf>
    <xf numFmtId="0" fontId="29" fillId="2" borderId="16" xfId="0" applyFont="1" applyFill="1" applyBorder="1" applyAlignment="1">
      <alignment vertical="top" wrapText="1"/>
    </xf>
    <xf numFmtId="0" fontId="37" fillId="7" borderId="18" xfId="0" applyFont="1" applyFill="1" applyBorder="1" applyAlignment="1">
      <alignment vertical="center" wrapText="1"/>
    </xf>
    <xf numFmtId="0" fontId="12" fillId="7" borderId="17" xfId="0" applyFont="1" applyFill="1" applyBorder="1" applyAlignment="1">
      <alignment vertical="center"/>
    </xf>
    <xf numFmtId="0" fontId="37" fillId="7" borderId="18" xfId="0" applyFont="1" applyFill="1" applyBorder="1" applyAlignment="1">
      <alignment vertical="center"/>
    </xf>
    <xf numFmtId="0" fontId="12" fillId="7" borderId="19" xfId="0" applyFont="1" applyFill="1" applyBorder="1" applyAlignment="1">
      <alignment vertical="center"/>
    </xf>
    <xf numFmtId="0" fontId="34" fillId="7" borderId="19" xfId="0" applyFont="1" applyFill="1" applyBorder="1" applyAlignment="1">
      <alignment vertical="center" wrapText="1"/>
    </xf>
    <xf numFmtId="0" fontId="12" fillId="7" borderId="19" xfId="0" applyFont="1" applyFill="1" applyBorder="1">
      <alignment vertical="center"/>
    </xf>
    <xf numFmtId="0" fontId="37" fillId="7" borderId="9" xfId="0" applyFont="1" applyFill="1" applyBorder="1" applyAlignment="1">
      <alignment horizontal="left" vertical="top"/>
    </xf>
    <xf numFmtId="0" fontId="37" fillId="7" borderId="10" xfId="0" applyFont="1" applyFill="1" applyBorder="1" applyAlignment="1">
      <alignment horizontal="left" vertical="top"/>
    </xf>
    <xf numFmtId="0" fontId="37" fillId="7" borderId="9" xfId="0" applyFont="1" applyFill="1" applyBorder="1" applyAlignment="1">
      <alignment vertical="top"/>
    </xf>
    <xf numFmtId="0" fontId="37" fillId="7" borderId="10" xfId="0" applyFont="1" applyFill="1" applyBorder="1" applyAlignment="1">
      <alignment vertical="top"/>
    </xf>
    <xf numFmtId="0" fontId="37" fillId="7" borderId="11" xfId="0" applyFont="1" applyFill="1" applyBorder="1" applyAlignment="1">
      <alignment vertical="top"/>
    </xf>
    <xf numFmtId="0" fontId="44" fillId="7" borderId="9" xfId="0" applyFont="1" applyFill="1" applyBorder="1">
      <alignment vertical="center"/>
    </xf>
    <xf numFmtId="0" fontId="44" fillId="7" borderId="11" xfId="0" applyFont="1" applyFill="1" applyBorder="1">
      <alignment vertical="center"/>
    </xf>
    <xf numFmtId="0" fontId="44" fillId="7" borderId="16" xfId="0" applyFont="1" applyFill="1" applyBorder="1">
      <alignment vertical="center"/>
    </xf>
    <xf numFmtId="0" fontId="44" fillId="7" borderId="15" xfId="0" applyFont="1" applyFill="1" applyBorder="1">
      <alignment vertical="center"/>
    </xf>
    <xf numFmtId="0" fontId="44" fillId="7" borderId="12" xfId="0" applyFont="1" applyFill="1" applyBorder="1">
      <alignment vertical="center"/>
    </xf>
    <xf numFmtId="0" fontId="44" fillId="7" borderId="14" xfId="0" applyFont="1" applyFill="1" applyBorder="1">
      <alignment vertical="center"/>
    </xf>
    <xf numFmtId="0" fontId="42" fillId="7" borderId="16" xfId="0" applyFont="1" applyFill="1" applyBorder="1">
      <alignment vertical="center"/>
    </xf>
    <xf numFmtId="0" fontId="38" fillId="7" borderId="15" xfId="0" applyFont="1" applyFill="1" applyBorder="1">
      <alignment vertical="center"/>
    </xf>
    <xf numFmtId="0" fontId="43" fillId="7" borderId="16" xfId="0" applyFont="1" applyFill="1" applyBorder="1">
      <alignment vertical="center"/>
    </xf>
    <xf numFmtId="0" fontId="38" fillId="7" borderId="9" xfId="0" applyFont="1" applyFill="1" applyBorder="1">
      <alignment vertical="center"/>
    </xf>
    <xf numFmtId="0" fontId="38" fillId="7" borderId="11" xfId="0" applyFont="1" applyFill="1" applyBorder="1">
      <alignment vertical="center"/>
    </xf>
    <xf numFmtId="0" fontId="38" fillId="7" borderId="12" xfId="0" applyFont="1" applyFill="1" applyBorder="1">
      <alignment vertical="center"/>
    </xf>
    <xf numFmtId="0" fontId="38" fillId="7" borderId="14" xfId="0" applyFont="1" applyFill="1" applyBorder="1">
      <alignment vertical="center"/>
    </xf>
    <xf numFmtId="0" fontId="44" fillId="7" borderId="2" xfId="0" applyFont="1" applyFill="1" applyBorder="1" applyAlignment="1">
      <alignment horizontal="center" vertical="center"/>
    </xf>
    <xf numFmtId="0" fontId="44" fillId="7" borderId="10" xfId="0" applyFont="1" applyFill="1" applyBorder="1">
      <alignment vertical="center"/>
    </xf>
    <xf numFmtId="0" fontId="44" fillId="7" borderId="2" xfId="0" applyFont="1" applyFill="1" applyBorder="1">
      <alignment vertical="center"/>
    </xf>
    <xf numFmtId="0" fontId="44" fillId="7" borderId="18" xfId="0" applyFont="1" applyFill="1" applyBorder="1">
      <alignment vertical="center"/>
    </xf>
    <xf numFmtId="0" fontId="44" fillId="7" borderId="19" xfId="0" applyFont="1" applyFill="1" applyBorder="1">
      <alignment vertical="center"/>
    </xf>
    <xf numFmtId="0" fontId="44" fillId="7" borderId="17" xfId="0" applyFont="1" applyFill="1" applyBorder="1">
      <alignment vertical="center"/>
    </xf>
    <xf numFmtId="0" fontId="12" fillId="7" borderId="1" xfId="0" applyFont="1" applyFill="1" applyBorder="1">
      <alignment vertical="center"/>
    </xf>
    <xf numFmtId="0" fontId="44" fillId="7" borderId="9" xfId="0" applyFont="1" applyFill="1" applyBorder="1" applyAlignment="1">
      <alignment horizontal="center" vertical="center"/>
    </xf>
    <xf numFmtId="0" fontId="9" fillId="0" borderId="0" xfId="0" applyFont="1" applyFill="1" applyBorder="1">
      <alignment vertical="center"/>
    </xf>
    <xf numFmtId="0" fontId="36" fillId="0" borderId="0" xfId="0" applyFont="1" applyFill="1" applyBorder="1">
      <alignment vertical="center"/>
    </xf>
    <xf numFmtId="0" fontId="13" fillId="0" borderId="0" xfId="0" applyFont="1" applyFill="1" applyBorder="1">
      <alignment vertical="center"/>
    </xf>
    <xf numFmtId="0" fontId="37" fillId="7" borderId="2" xfId="0" applyFont="1" applyFill="1" applyBorder="1" applyAlignment="1">
      <alignment vertical="center"/>
    </xf>
    <xf numFmtId="0" fontId="34" fillId="7" borderId="3" xfId="0" applyFont="1" applyFill="1" applyBorder="1" applyAlignment="1">
      <alignment horizontal="center" vertical="center" wrapText="1"/>
    </xf>
    <xf numFmtId="0" fontId="37" fillId="7" borderId="4" xfId="0" applyFont="1" applyFill="1" applyBorder="1" applyAlignment="1">
      <alignment horizontal="center" vertical="center" wrapText="1"/>
    </xf>
    <xf numFmtId="0" fontId="19" fillId="3" borderId="18" xfId="0" applyFont="1" applyFill="1" applyBorder="1">
      <alignment vertical="center"/>
    </xf>
    <xf numFmtId="0" fontId="13" fillId="3" borderId="0" xfId="0" applyFont="1" applyFill="1">
      <alignment vertical="center"/>
    </xf>
    <xf numFmtId="0" fontId="0" fillId="3" borderId="0" xfId="0" applyFill="1">
      <alignment vertical="center"/>
    </xf>
    <xf numFmtId="0" fontId="46" fillId="3" borderId="0" xfId="0" applyFont="1" applyFill="1" applyAlignment="1">
      <alignment horizontal="left" vertical="center"/>
    </xf>
    <xf numFmtId="0" fontId="27" fillId="10" borderId="1" xfId="0" applyFont="1" applyFill="1" applyBorder="1" applyAlignment="1">
      <alignment horizontal="center" vertical="center" wrapText="1"/>
    </xf>
    <xf numFmtId="0" fontId="47" fillId="8" borderId="1" xfId="0" applyFont="1" applyFill="1" applyBorder="1" applyAlignment="1">
      <alignment horizontal="center" vertical="center" wrapText="1"/>
    </xf>
    <xf numFmtId="0" fontId="47" fillId="3" borderId="18" xfId="0" applyFont="1" applyFill="1" applyBorder="1">
      <alignment vertical="center"/>
    </xf>
    <xf numFmtId="0" fontId="47" fillId="9" borderId="1" xfId="0" applyFont="1" applyFill="1" applyBorder="1" applyAlignment="1">
      <alignment horizontal="center" vertical="center" wrapText="1"/>
    </xf>
    <xf numFmtId="0" fontId="52" fillId="3" borderId="0" xfId="0" applyFont="1" applyFill="1">
      <alignment vertical="center"/>
    </xf>
    <xf numFmtId="0" fontId="29" fillId="12" borderId="1" xfId="0" applyFont="1" applyFill="1" applyBorder="1">
      <alignment vertical="center"/>
    </xf>
    <xf numFmtId="0" fontId="47" fillId="3" borderId="61" xfId="0" applyFont="1" applyFill="1" applyBorder="1" applyAlignment="1">
      <alignment horizontal="center" vertical="center"/>
    </xf>
    <xf numFmtId="0" fontId="47" fillId="3" borderId="62" xfId="0" applyFont="1" applyFill="1" applyBorder="1" applyAlignment="1">
      <alignment horizontal="center" vertical="center"/>
    </xf>
    <xf numFmtId="0" fontId="47" fillId="3" borderId="64" xfId="0" applyFont="1" applyFill="1" applyBorder="1" applyAlignment="1">
      <alignment horizontal="center" vertical="center"/>
    </xf>
    <xf numFmtId="0" fontId="47" fillId="3" borderId="61" xfId="0" applyFont="1" applyFill="1" applyBorder="1" applyAlignment="1">
      <alignment horizontal="center" vertical="center" wrapText="1"/>
    </xf>
    <xf numFmtId="0" fontId="47" fillId="3" borderId="62" xfId="0" applyFont="1" applyFill="1" applyBorder="1" applyAlignment="1">
      <alignment horizontal="center" vertical="center" wrapText="1"/>
    </xf>
    <xf numFmtId="0" fontId="47" fillId="3" borderId="63" xfId="0" applyFont="1" applyFill="1" applyBorder="1" applyAlignment="1">
      <alignment horizontal="center" vertical="center"/>
    </xf>
    <xf numFmtId="0" fontId="13" fillId="3" borderId="66" xfId="0" applyFont="1" applyFill="1" applyBorder="1">
      <alignment vertical="center"/>
    </xf>
    <xf numFmtId="0" fontId="13" fillId="3" borderId="55" xfId="0" applyFont="1" applyFill="1" applyBorder="1">
      <alignment vertical="center"/>
    </xf>
    <xf numFmtId="0" fontId="13" fillId="3" borderId="55" xfId="0" applyFont="1" applyFill="1" applyBorder="1" applyAlignment="1">
      <alignment vertical="center" wrapText="1"/>
    </xf>
    <xf numFmtId="0" fontId="24" fillId="2" borderId="2" xfId="0" applyFont="1" applyFill="1" applyBorder="1" applyAlignment="1">
      <alignment horizontal="center" vertical="top" wrapText="1"/>
    </xf>
    <xf numFmtId="0" fontId="24" fillId="2" borderId="3" xfId="0" applyFont="1" applyFill="1" applyBorder="1" applyAlignment="1">
      <alignment horizontal="center" vertical="top" wrapText="1"/>
    </xf>
    <xf numFmtId="0" fontId="47" fillId="3" borderId="104" xfId="0" applyFont="1" applyFill="1" applyBorder="1">
      <alignment vertical="center"/>
    </xf>
    <xf numFmtId="0" fontId="13" fillId="3" borderId="9" xfId="0" applyFont="1" applyFill="1" applyBorder="1">
      <alignment vertical="center"/>
    </xf>
    <xf numFmtId="0" fontId="13" fillId="3" borderId="10" xfId="0" applyFont="1" applyFill="1" applyBorder="1">
      <alignment vertical="center"/>
    </xf>
    <xf numFmtId="0" fontId="36" fillId="3" borderId="0" xfId="0" applyFont="1" applyFill="1">
      <alignment vertical="center"/>
    </xf>
    <xf numFmtId="0" fontId="29" fillId="3" borderId="3" xfId="0" applyFont="1" applyFill="1" applyBorder="1" applyAlignment="1">
      <alignment horizontal="center" vertical="center"/>
    </xf>
    <xf numFmtId="0" fontId="21" fillId="3" borderId="0" xfId="0" applyFont="1" applyFill="1">
      <alignment vertical="center"/>
    </xf>
    <xf numFmtId="0" fontId="47" fillId="3" borderId="69" xfId="0" applyFont="1" applyFill="1" applyBorder="1">
      <alignment vertical="center"/>
    </xf>
    <xf numFmtId="0" fontId="29" fillId="14" borderId="1" xfId="0" applyFont="1" applyFill="1" applyBorder="1">
      <alignment vertical="center"/>
    </xf>
    <xf numFmtId="0" fontId="31" fillId="4" borderId="1" xfId="0" applyFont="1" applyFill="1" applyBorder="1" applyAlignment="1">
      <alignment horizontal="center" vertical="center" wrapText="1"/>
    </xf>
    <xf numFmtId="0" fontId="47" fillId="3" borderId="18" xfId="0" applyFont="1" applyFill="1" applyBorder="1" applyAlignment="1">
      <alignment vertical="center" wrapText="1"/>
    </xf>
    <xf numFmtId="0" fontId="29" fillId="15" borderId="62" xfId="0" applyFont="1" applyFill="1" applyBorder="1">
      <alignment vertical="center"/>
    </xf>
    <xf numFmtId="0" fontId="13" fillId="3" borderId="59" xfId="0" applyFont="1" applyFill="1" applyBorder="1">
      <alignment vertical="center"/>
    </xf>
    <xf numFmtId="0" fontId="31" fillId="3" borderId="18" xfId="0" applyFont="1" applyFill="1" applyBorder="1" applyAlignment="1">
      <alignment vertical="center" wrapText="1"/>
    </xf>
    <xf numFmtId="0" fontId="20" fillId="3" borderId="0" xfId="0" applyFont="1" applyFill="1">
      <alignment vertical="center"/>
    </xf>
    <xf numFmtId="0" fontId="19" fillId="3" borderId="1" xfId="0" applyFont="1" applyFill="1" applyBorder="1" applyAlignment="1">
      <alignment horizontal="center" vertical="center" wrapText="1"/>
    </xf>
    <xf numFmtId="0" fontId="13" fillId="3" borderId="1" xfId="0" applyFont="1" applyFill="1" applyBorder="1" applyAlignment="1">
      <alignment horizontal="left" vertical="center" wrapText="1"/>
    </xf>
    <xf numFmtId="0" fontId="20" fillId="3" borderId="1" xfId="0" applyFont="1" applyFill="1" applyBorder="1" applyAlignment="1">
      <alignment horizontal="left" vertical="center" wrapText="1"/>
    </xf>
    <xf numFmtId="0" fontId="13" fillId="3" borderId="1" xfId="0" applyFont="1" applyFill="1" applyBorder="1" applyAlignment="1">
      <alignment horizontal="left" vertical="center"/>
    </xf>
    <xf numFmtId="0" fontId="13" fillId="3" borderId="57" xfId="0" applyFont="1" applyFill="1" applyBorder="1" applyAlignment="1">
      <alignment horizontal="left" vertical="center" wrapText="1"/>
    </xf>
    <xf numFmtId="0" fontId="20" fillId="3" borderId="57" xfId="0" applyFont="1" applyFill="1" applyBorder="1" applyAlignment="1">
      <alignment horizontal="left" vertical="center" wrapText="1"/>
    </xf>
    <xf numFmtId="0" fontId="13" fillId="3" borderId="57" xfId="0" applyFont="1" applyFill="1" applyBorder="1" applyAlignment="1">
      <alignment horizontal="left" vertical="center"/>
    </xf>
    <xf numFmtId="0" fontId="55" fillId="3" borderId="56" xfId="0" applyFont="1" applyFill="1" applyBorder="1" applyAlignment="1">
      <alignment horizontal="center" vertical="center"/>
    </xf>
    <xf numFmtId="0" fontId="57" fillId="3" borderId="56" xfId="0" applyFont="1" applyFill="1" applyBorder="1" applyAlignment="1">
      <alignment horizontal="center" vertical="center"/>
    </xf>
    <xf numFmtId="0" fontId="58" fillId="3" borderId="56" xfId="0" applyFont="1" applyFill="1" applyBorder="1" applyAlignment="1">
      <alignment horizontal="center" vertical="center"/>
    </xf>
    <xf numFmtId="0" fontId="58" fillId="3" borderId="67" xfId="0" applyFont="1" applyFill="1" applyBorder="1" applyAlignment="1">
      <alignment horizontal="center" vertical="center"/>
    </xf>
    <xf numFmtId="0" fontId="58" fillId="3" borderId="4" xfId="0" applyFont="1" applyFill="1" applyBorder="1" applyAlignment="1">
      <alignment horizontal="center" vertical="center"/>
    </xf>
    <xf numFmtId="0" fontId="58" fillId="3" borderId="1" xfId="0" applyFont="1" applyFill="1" applyBorder="1" applyAlignment="1">
      <alignment horizontal="center" vertical="center"/>
    </xf>
    <xf numFmtId="0" fontId="55" fillId="3" borderId="67" xfId="0" applyFont="1" applyFill="1" applyBorder="1" applyAlignment="1">
      <alignment horizontal="center" vertical="center"/>
    </xf>
    <xf numFmtId="0" fontId="55" fillId="3" borderId="1" xfId="0" applyFont="1" applyFill="1" applyBorder="1" applyAlignment="1">
      <alignment horizontal="center" vertical="center"/>
    </xf>
    <xf numFmtId="0" fontId="55" fillId="3" borderId="61" xfId="0" applyFont="1" applyFill="1" applyBorder="1" applyAlignment="1">
      <alignment horizontal="center" vertical="center"/>
    </xf>
    <xf numFmtId="0" fontId="55" fillId="3" borderId="62" xfId="0" applyFont="1" applyFill="1" applyBorder="1" applyAlignment="1">
      <alignment horizontal="center" vertical="center"/>
    </xf>
    <xf numFmtId="0" fontId="55" fillId="3" borderId="63" xfId="0" applyFont="1" applyFill="1" applyBorder="1" applyAlignment="1">
      <alignment horizontal="center" vertical="center"/>
    </xf>
    <xf numFmtId="0" fontId="56" fillId="3" borderId="18" xfId="0" applyFont="1" applyFill="1" applyBorder="1" applyAlignment="1">
      <alignment horizontal="center" vertical="center"/>
    </xf>
    <xf numFmtId="0" fontId="57" fillId="3" borderId="4" xfId="0" applyFont="1" applyFill="1" applyBorder="1" applyAlignment="1">
      <alignment horizontal="center" vertical="center"/>
    </xf>
    <xf numFmtId="0" fontId="57" fillId="3" borderId="12" xfId="0" applyFont="1" applyFill="1" applyBorder="1" applyAlignment="1">
      <alignment horizontal="center" vertical="center"/>
    </xf>
    <xf numFmtId="0" fontId="57" fillId="3" borderId="1" xfId="0" applyFont="1" applyFill="1" applyBorder="1" applyAlignment="1">
      <alignment horizontal="center" vertical="center"/>
    </xf>
    <xf numFmtId="0" fontId="57" fillId="3" borderId="18" xfId="0" applyFont="1" applyFill="1" applyBorder="1" applyAlignment="1">
      <alignment horizontal="center" vertical="center"/>
    </xf>
    <xf numFmtId="0" fontId="57" fillId="3" borderId="61" xfId="0" applyFont="1" applyFill="1" applyBorder="1" applyAlignment="1">
      <alignment horizontal="center" vertical="center"/>
    </xf>
    <xf numFmtId="0" fontId="57" fillId="3" borderId="62" xfId="0" applyFont="1" applyFill="1" applyBorder="1" applyAlignment="1">
      <alignment horizontal="center" vertical="center"/>
    </xf>
    <xf numFmtId="0" fontId="55" fillId="3" borderId="1" xfId="0" applyFont="1" applyFill="1" applyBorder="1" applyAlignment="1">
      <alignment horizontal="center" vertical="center" wrapText="1"/>
    </xf>
    <xf numFmtId="0" fontId="55" fillId="3" borderId="18" xfId="0" applyFont="1" applyFill="1" applyBorder="1" applyAlignment="1">
      <alignment horizontal="center" vertical="center" wrapText="1"/>
    </xf>
    <xf numFmtId="0" fontId="29" fillId="15" borderId="63" xfId="0" applyFont="1" applyFill="1" applyBorder="1">
      <alignment vertical="center"/>
    </xf>
    <xf numFmtId="0" fontId="29" fillId="3" borderId="1" xfId="0" applyFont="1" applyFill="1" applyBorder="1" applyAlignment="1">
      <alignment horizontal="center" vertical="center"/>
    </xf>
    <xf numFmtId="0" fontId="48" fillId="11" borderId="1" xfId="0" applyFont="1" applyFill="1" applyBorder="1" applyAlignment="1">
      <alignment horizontal="center" vertical="center" wrapText="1"/>
    </xf>
    <xf numFmtId="0" fontId="13" fillId="0" borderId="16" xfId="0" applyFont="1" applyBorder="1">
      <alignment vertical="center"/>
    </xf>
    <xf numFmtId="0" fontId="13" fillId="0" borderId="0" xfId="0" applyFont="1" applyBorder="1">
      <alignment vertical="center"/>
    </xf>
    <xf numFmtId="0" fontId="13" fillId="0" borderId="12" xfId="0" applyFont="1" applyBorder="1">
      <alignment vertical="center"/>
    </xf>
    <xf numFmtId="0" fontId="13" fillId="0" borderId="13" xfId="0" applyFont="1" applyBorder="1">
      <alignment vertical="center"/>
    </xf>
    <xf numFmtId="0" fontId="13" fillId="0" borderId="10" xfId="0" applyFont="1" applyBorder="1">
      <alignment vertical="center"/>
    </xf>
    <xf numFmtId="0" fontId="13" fillId="0" borderId="11" xfId="0" applyFont="1" applyBorder="1" applyAlignment="1">
      <alignment horizontal="right" vertical="center"/>
    </xf>
    <xf numFmtId="0" fontId="13" fillId="0" borderId="15" xfId="0" applyFont="1" applyBorder="1" applyAlignment="1">
      <alignment horizontal="right" vertical="center"/>
    </xf>
    <xf numFmtId="0" fontId="13" fillId="0" borderId="14" xfId="0" applyFont="1" applyBorder="1" applyAlignment="1">
      <alignment horizontal="right" vertical="center"/>
    </xf>
    <xf numFmtId="0" fontId="13" fillId="0" borderId="15" xfId="0" applyFont="1" applyBorder="1">
      <alignment vertical="center"/>
    </xf>
    <xf numFmtId="0" fontId="13" fillId="0" borderId="14" xfId="0" applyFont="1" applyBorder="1">
      <alignment vertical="center"/>
    </xf>
    <xf numFmtId="0" fontId="13" fillId="0" borderId="13" xfId="0" applyFont="1" applyBorder="1" applyAlignment="1">
      <alignment horizontal="left" vertical="center"/>
    </xf>
    <xf numFmtId="0" fontId="13" fillId="0" borderId="9" xfId="0" applyFont="1" applyBorder="1">
      <alignment vertical="center"/>
    </xf>
    <xf numFmtId="0" fontId="13" fillId="3" borderId="11" xfId="0" applyFont="1" applyFill="1" applyBorder="1" applyAlignment="1">
      <alignment horizontal="right" vertical="center"/>
    </xf>
    <xf numFmtId="0" fontId="13" fillId="3" borderId="12" xfId="0" applyFont="1" applyFill="1" applyBorder="1">
      <alignment vertical="center"/>
    </xf>
    <xf numFmtId="0" fontId="13" fillId="3" borderId="13" xfId="0" applyFont="1" applyFill="1" applyBorder="1">
      <alignment vertical="center"/>
    </xf>
    <xf numFmtId="0" fontId="13" fillId="3" borderId="13" xfId="0" applyFont="1" applyFill="1" applyBorder="1" applyAlignment="1">
      <alignment horizontal="left" vertical="center"/>
    </xf>
    <xf numFmtId="0" fontId="13" fillId="3" borderId="14" xfId="0" applyFont="1" applyFill="1" applyBorder="1" applyAlignment="1">
      <alignment horizontal="right" vertical="center"/>
    </xf>
    <xf numFmtId="0" fontId="13" fillId="3" borderId="16" xfId="0" applyFont="1" applyFill="1" applyBorder="1">
      <alignment vertical="center"/>
    </xf>
    <xf numFmtId="0" fontId="13" fillId="3" borderId="0" xfId="0" applyFont="1" applyFill="1" applyBorder="1">
      <alignment vertical="center"/>
    </xf>
    <xf numFmtId="0" fontId="13" fillId="3" borderId="15" xfId="0" applyFont="1" applyFill="1" applyBorder="1" applyAlignment="1">
      <alignment horizontal="right" vertical="center"/>
    </xf>
    <xf numFmtId="0" fontId="13" fillId="3" borderId="15" xfId="0" applyFont="1" applyFill="1" applyBorder="1">
      <alignment vertical="center"/>
    </xf>
    <xf numFmtId="0" fontId="13" fillId="3" borderId="14" xfId="0" applyFont="1" applyFill="1" applyBorder="1">
      <alignment vertical="center"/>
    </xf>
    <xf numFmtId="0" fontId="56" fillId="3" borderId="68" xfId="0" applyFont="1" applyFill="1" applyBorder="1" applyAlignment="1">
      <alignment horizontal="center" vertical="center"/>
    </xf>
    <xf numFmtId="0" fontId="56" fillId="3" borderId="57" xfId="0" applyFont="1" applyFill="1" applyBorder="1" applyAlignment="1">
      <alignment horizontal="center" vertical="center"/>
    </xf>
    <xf numFmtId="0" fontId="56" fillId="3" borderId="4" xfId="0" applyFont="1" applyFill="1" applyBorder="1" applyAlignment="1">
      <alignment horizontal="center" vertical="center"/>
    </xf>
    <xf numFmtId="0" fontId="56" fillId="3" borderId="1" xfId="0" applyFont="1" applyFill="1" applyBorder="1" applyAlignment="1">
      <alignment horizontal="center" vertical="center"/>
    </xf>
    <xf numFmtId="0" fontId="56" fillId="3" borderId="12" xfId="0" applyFont="1" applyFill="1" applyBorder="1" applyAlignment="1">
      <alignment horizontal="center" vertical="center"/>
    </xf>
    <xf numFmtId="0" fontId="56" fillId="3" borderId="62" xfId="0" applyFont="1" applyFill="1" applyBorder="1" applyAlignment="1">
      <alignment horizontal="center" vertical="center"/>
    </xf>
    <xf numFmtId="0" fontId="56" fillId="3" borderId="63" xfId="0" applyFont="1" applyFill="1" applyBorder="1" applyAlignment="1">
      <alignment horizontal="center" vertical="center"/>
    </xf>
    <xf numFmtId="0" fontId="56" fillId="3" borderId="64" xfId="0" applyFont="1" applyFill="1" applyBorder="1" applyAlignment="1">
      <alignment horizontal="center" vertical="center"/>
    </xf>
    <xf numFmtId="0" fontId="59" fillId="3" borderId="18" xfId="0" applyFont="1" applyFill="1" applyBorder="1" applyAlignment="1">
      <alignment horizontal="center" vertical="center"/>
    </xf>
    <xf numFmtId="0" fontId="13" fillId="3" borderId="3" xfId="0" applyFont="1" applyFill="1" applyBorder="1">
      <alignment vertical="center"/>
    </xf>
    <xf numFmtId="0" fontId="13" fillId="3" borderId="4" xfId="0" applyFont="1" applyFill="1" applyBorder="1">
      <alignment vertical="center"/>
    </xf>
    <xf numFmtId="0" fontId="13" fillId="3" borderId="1" xfId="0" applyFont="1" applyFill="1" applyBorder="1">
      <alignment vertical="center"/>
    </xf>
    <xf numFmtId="0" fontId="13" fillId="3" borderId="109" xfId="0" applyFont="1" applyFill="1" applyBorder="1">
      <alignment vertical="center"/>
    </xf>
    <xf numFmtId="0" fontId="13" fillId="3" borderId="107" xfId="0" applyFont="1" applyFill="1" applyBorder="1">
      <alignment vertical="center"/>
    </xf>
    <xf numFmtId="0" fontId="13" fillId="3" borderId="19" xfId="0" applyFont="1" applyFill="1" applyBorder="1">
      <alignment vertical="center"/>
    </xf>
    <xf numFmtId="0" fontId="13" fillId="3" borderId="108" xfId="0" applyFont="1" applyFill="1" applyBorder="1">
      <alignment vertical="center"/>
    </xf>
    <xf numFmtId="0" fontId="13" fillId="3" borderId="18" xfId="0" applyFont="1" applyFill="1" applyBorder="1">
      <alignment vertical="center"/>
    </xf>
    <xf numFmtId="0" fontId="13" fillId="3" borderId="17" xfId="0" applyFont="1" applyFill="1" applyBorder="1">
      <alignment vertical="center"/>
    </xf>
    <xf numFmtId="0" fontId="13" fillId="3" borderId="111" xfId="0" applyFont="1" applyFill="1" applyBorder="1">
      <alignment vertical="center"/>
    </xf>
    <xf numFmtId="0" fontId="13" fillId="3" borderId="110" xfId="0" applyFont="1" applyFill="1" applyBorder="1">
      <alignment vertical="center"/>
    </xf>
    <xf numFmtId="0" fontId="14" fillId="3" borderId="1" xfId="0" applyFont="1" applyFill="1" applyBorder="1">
      <alignment vertical="center"/>
    </xf>
    <xf numFmtId="0" fontId="14" fillId="3" borderId="19" xfId="0" applyFont="1" applyFill="1" applyBorder="1">
      <alignment vertical="center"/>
    </xf>
    <xf numFmtId="0" fontId="14" fillId="3" borderId="108" xfId="0" applyFont="1" applyFill="1" applyBorder="1">
      <alignment vertical="center"/>
    </xf>
    <xf numFmtId="0" fontId="14" fillId="3" borderId="18" xfId="0" applyFont="1" applyFill="1" applyBorder="1">
      <alignment vertical="center"/>
    </xf>
    <xf numFmtId="0" fontId="14" fillId="3" borderId="107" xfId="0" applyFont="1" applyFill="1" applyBorder="1">
      <alignment vertical="center"/>
    </xf>
    <xf numFmtId="0" fontId="14" fillId="3" borderId="17" xfId="0" applyFont="1" applyFill="1" applyBorder="1">
      <alignment vertical="center"/>
    </xf>
    <xf numFmtId="0" fontId="14" fillId="3" borderId="0" xfId="0" applyFont="1" applyFill="1">
      <alignment vertical="center"/>
    </xf>
    <xf numFmtId="0" fontId="14" fillId="3" borderId="4" xfId="0" applyFont="1" applyFill="1" applyBorder="1">
      <alignment vertical="center"/>
    </xf>
    <xf numFmtId="0" fontId="14" fillId="3" borderId="1" xfId="0" applyFont="1" applyFill="1" applyBorder="1" applyAlignment="1">
      <alignment vertical="center"/>
    </xf>
    <xf numFmtId="0" fontId="14" fillId="3" borderId="19" xfId="0" applyFont="1" applyFill="1" applyBorder="1" applyAlignment="1">
      <alignment vertical="center"/>
    </xf>
    <xf numFmtId="0" fontId="60" fillId="3" borderId="0" xfId="0" applyFont="1" applyFill="1">
      <alignment vertical="center"/>
    </xf>
    <xf numFmtId="0" fontId="25" fillId="6" borderId="0" xfId="0" applyFont="1" applyFill="1" applyBorder="1">
      <alignment vertical="center"/>
    </xf>
    <xf numFmtId="0" fontId="61" fillId="6" borderId="0" xfId="0" applyFont="1" applyFill="1" applyBorder="1">
      <alignment vertical="center"/>
    </xf>
    <xf numFmtId="0" fontId="34" fillId="6" borderId="0" xfId="0" applyFont="1" applyFill="1" applyBorder="1" applyAlignment="1">
      <alignment horizontal="right" vertical="center"/>
    </xf>
    <xf numFmtId="0" fontId="13" fillId="0" borderId="0" xfId="0" applyFont="1">
      <alignment vertical="center"/>
    </xf>
    <xf numFmtId="0" fontId="20" fillId="0" borderId="0" xfId="0" applyFont="1">
      <alignment vertical="center"/>
    </xf>
    <xf numFmtId="0" fontId="47" fillId="0" borderId="13" xfId="0" applyFont="1" applyBorder="1">
      <alignment vertical="center"/>
    </xf>
    <xf numFmtId="0" fontId="36" fillId="0" borderId="0" xfId="0" applyFont="1" applyBorder="1">
      <alignment vertical="center"/>
    </xf>
    <xf numFmtId="0" fontId="29" fillId="2" borderId="9" xfId="0" applyFont="1" applyFill="1" applyBorder="1">
      <alignment vertical="center"/>
    </xf>
    <xf numFmtId="0" fontId="36" fillId="2" borderId="11" xfId="0" applyFont="1" applyFill="1" applyBorder="1">
      <alignment vertical="center"/>
    </xf>
    <xf numFmtId="0" fontId="36" fillId="0" borderId="9" xfId="0" applyFont="1" applyBorder="1">
      <alignment vertical="center"/>
    </xf>
    <xf numFmtId="0" fontId="36" fillId="0" borderId="10" xfId="0" applyFont="1" applyBorder="1">
      <alignment vertical="center"/>
    </xf>
    <xf numFmtId="0" fontId="36" fillId="0" borderId="11" xfId="0" applyFont="1" applyBorder="1">
      <alignment vertical="center"/>
    </xf>
    <xf numFmtId="0" fontId="36" fillId="0" borderId="0" xfId="0" applyFont="1">
      <alignment vertical="center"/>
    </xf>
    <xf numFmtId="0" fontId="62" fillId="0" borderId="0" xfId="0" applyFont="1">
      <alignment vertical="center"/>
    </xf>
    <xf numFmtId="0" fontId="29" fillId="2" borderId="22" xfId="0" applyFont="1" applyFill="1" applyBorder="1">
      <alignment vertical="center"/>
    </xf>
    <xf numFmtId="0" fontId="36" fillId="2" borderId="28" xfId="0" applyFont="1" applyFill="1" applyBorder="1">
      <alignment vertical="center"/>
    </xf>
    <xf numFmtId="0" fontId="36" fillId="0" borderId="22" xfId="0" applyFont="1" applyBorder="1">
      <alignment vertical="center"/>
    </xf>
    <xf numFmtId="0" fontId="36" fillId="0" borderId="28" xfId="0" applyFont="1" applyBorder="1">
      <alignment vertical="center"/>
    </xf>
    <xf numFmtId="0" fontId="36" fillId="2" borderId="29" xfId="0" applyFont="1" applyFill="1" applyBorder="1">
      <alignment vertical="center"/>
    </xf>
    <xf numFmtId="0" fontId="36" fillId="0" borderId="29" xfId="0" applyFont="1" applyBorder="1">
      <alignment vertical="center"/>
    </xf>
    <xf numFmtId="0" fontId="47" fillId="0" borderId="0" xfId="0" applyFont="1" applyFill="1" applyBorder="1">
      <alignment vertical="center"/>
    </xf>
    <xf numFmtId="0" fontId="21" fillId="2" borderId="9" xfId="0" applyFont="1" applyFill="1" applyBorder="1">
      <alignment vertical="center"/>
    </xf>
    <xf numFmtId="0" fontId="13" fillId="2" borderId="10" xfId="0" applyFont="1" applyFill="1" applyBorder="1">
      <alignment vertical="center"/>
    </xf>
    <xf numFmtId="0" fontId="47" fillId="2" borderId="10" xfId="0" applyFont="1" applyFill="1" applyBorder="1">
      <alignment vertical="center"/>
    </xf>
    <xf numFmtId="0" fontId="13" fillId="2" borderId="11" xfId="0" applyFont="1" applyFill="1" applyBorder="1">
      <alignment vertical="center"/>
    </xf>
    <xf numFmtId="0" fontId="21" fillId="2" borderId="16" xfId="0" applyFont="1" applyFill="1" applyBorder="1">
      <alignment vertical="center"/>
    </xf>
    <xf numFmtId="0" fontId="13" fillId="2" borderId="0" xfId="0" applyFont="1" applyFill="1" applyBorder="1">
      <alignment vertical="center"/>
    </xf>
    <xf numFmtId="0" fontId="13" fillId="2" borderId="15" xfId="0" applyFont="1" applyFill="1" applyBorder="1">
      <alignment vertical="center"/>
    </xf>
    <xf numFmtId="0" fontId="49" fillId="2" borderId="12" xfId="0" applyFont="1" applyFill="1" applyBorder="1">
      <alignment vertical="center"/>
    </xf>
    <xf numFmtId="0" fontId="13" fillId="2" borderId="13" xfId="0" applyFont="1" applyFill="1" applyBorder="1">
      <alignment vertical="center"/>
    </xf>
    <xf numFmtId="0" fontId="13" fillId="2" borderId="14" xfId="0" applyFont="1" applyFill="1" applyBorder="1">
      <alignment vertical="center"/>
    </xf>
    <xf numFmtId="0" fontId="25" fillId="0" borderId="0" xfId="0" applyFont="1" applyBorder="1">
      <alignment vertical="center"/>
    </xf>
    <xf numFmtId="0" fontId="15" fillId="0" borderId="0" xfId="0" applyFont="1" applyFill="1" applyBorder="1">
      <alignment vertical="center"/>
    </xf>
    <xf numFmtId="0" fontId="25" fillId="7" borderId="17" xfId="0" applyFont="1" applyFill="1" applyBorder="1" applyAlignment="1">
      <alignment vertical="center"/>
    </xf>
    <xf numFmtId="0" fontId="25" fillId="7" borderId="19" xfId="0" applyFont="1" applyFill="1" applyBorder="1" applyAlignment="1">
      <alignment vertical="center"/>
    </xf>
    <xf numFmtId="0" fontId="25" fillId="7" borderId="19" xfId="0" applyFont="1" applyFill="1" applyBorder="1">
      <alignment vertical="center"/>
    </xf>
    <xf numFmtId="0" fontId="21" fillId="0" borderId="20" xfId="0" applyFont="1" applyFill="1" applyBorder="1">
      <alignment vertical="center"/>
    </xf>
    <xf numFmtId="0" fontId="13" fillId="0" borderId="24" xfId="0" applyFont="1" applyFill="1" applyBorder="1">
      <alignment vertical="center"/>
    </xf>
    <xf numFmtId="0" fontId="13" fillId="0" borderId="24" xfId="0" applyFont="1" applyBorder="1">
      <alignment vertical="center"/>
    </xf>
    <xf numFmtId="0" fontId="21" fillId="0" borderId="21" xfId="0" applyFont="1" applyFill="1" applyBorder="1">
      <alignment vertical="center"/>
    </xf>
    <xf numFmtId="0" fontId="13" fillId="0" borderId="26" xfId="0" applyFont="1" applyFill="1" applyBorder="1">
      <alignment vertical="center"/>
    </xf>
    <xf numFmtId="0" fontId="13" fillId="0" borderId="26" xfId="0" applyFont="1" applyBorder="1">
      <alignment vertical="center"/>
    </xf>
    <xf numFmtId="0" fontId="21" fillId="0" borderId="90" xfId="0" applyFont="1" applyFill="1" applyBorder="1">
      <alignment vertical="center"/>
    </xf>
    <xf numFmtId="0" fontId="13" fillId="0" borderId="89" xfId="0" applyFont="1" applyFill="1" applyBorder="1">
      <alignment vertical="center"/>
    </xf>
    <xf numFmtId="0" fontId="13" fillId="0" borderId="89" xfId="0" applyFont="1" applyBorder="1">
      <alignment vertical="center"/>
    </xf>
    <xf numFmtId="0" fontId="21" fillId="0" borderId="22" xfId="0" applyFont="1" applyFill="1" applyBorder="1">
      <alignment vertical="center"/>
    </xf>
    <xf numFmtId="0" fontId="13" fillId="0" borderId="28" xfId="0" applyFont="1" applyFill="1" applyBorder="1">
      <alignment vertical="center"/>
    </xf>
    <xf numFmtId="0" fontId="13" fillId="0" borderId="28" xfId="0" applyFont="1" applyBorder="1">
      <alignment vertical="center"/>
    </xf>
    <xf numFmtId="0" fontId="21" fillId="0" borderId="23" xfId="0" applyFont="1" applyFill="1" applyBorder="1">
      <alignment vertical="center"/>
    </xf>
    <xf numFmtId="0" fontId="13" fillId="0" borderId="87" xfId="0" applyFont="1" applyFill="1" applyBorder="1">
      <alignment vertical="center"/>
    </xf>
    <xf numFmtId="0" fontId="13" fillId="0" borderId="87" xfId="0" applyFont="1" applyBorder="1">
      <alignment vertical="center"/>
    </xf>
    <xf numFmtId="0" fontId="20" fillId="0" borderId="16" xfId="0" applyFont="1" applyFill="1" applyBorder="1">
      <alignment vertical="center"/>
    </xf>
    <xf numFmtId="0" fontId="63" fillId="0" borderId="0" xfId="0" applyFont="1" applyFill="1" applyBorder="1">
      <alignment vertical="center"/>
    </xf>
    <xf numFmtId="0" fontId="20" fillId="0" borderId="0" xfId="0" applyFont="1" applyFill="1" applyBorder="1">
      <alignment vertical="center"/>
    </xf>
    <xf numFmtId="0" fontId="20" fillId="0" borderId="16" xfId="0" applyFont="1" applyBorder="1">
      <alignment vertical="center"/>
    </xf>
    <xf numFmtId="9" fontId="20" fillId="0" borderId="0" xfId="0" applyNumberFormat="1" applyFont="1">
      <alignment vertical="center"/>
    </xf>
    <xf numFmtId="0" fontId="31" fillId="0" borderId="0" xfId="0" applyFont="1" applyFill="1" applyBorder="1">
      <alignment vertical="center"/>
    </xf>
    <xf numFmtId="0" fontId="64" fillId="0" borderId="16" xfId="0" applyFont="1" applyBorder="1">
      <alignment vertical="center"/>
    </xf>
    <xf numFmtId="0" fontId="64" fillId="0" borderId="0" xfId="0" applyFont="1" applyFill="1" applyBorder="1">
      <alignment vertical="center"/>
    </xf>
    <xf numFmtId="9" fontId="64" fillId="0" borderId="0" xfId="0" applyNumberFormat="1" applyFont="1">
      <alignment vertical="center"/>
    </xf>
    <xf numFmtId="0" fontId="64" fillId="0" borderId="0" xfId="0" applyFont="1">
      <alignment vertical="center"/>
    </xf>
    <xf numFmtId="0" fontId="65" fillId="0" borderId="0" xfId="0" applyFont="1" applyFill="1" applyBorder="1">
      <alignment vertical="center"/>
    </xf>
    <xf numFmtId="0" fontId="27" fillId="0" borderId="0" xfId="0" applyFont="1" applyFill="1" applyBorder="1">
      <alignment vertical="center"/>
    </xf>
    <xf numFmtId="0" fontId="13"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27" fillId="0" borderId="0" xfId="0" applyFont="1" applyFill="1" applyBorder="1" applyAlignment="1">
      <alignment horizontal="center" vertical="center"/>
    </xf>
    <xf numFmtId="0" fontId="13" fillId="6" borderId="10" xfId="0" applyFont="1" applyFill="1" applyBorder="1">
      <alignment vertical="center"/>
    </xf>
    <xf numFmtId="0" fontId="61" fillId="6" borderId="10" xfId="0" applyFont="1" applyFill="1" applyBorder="1">
      <alignment vertical="center"/>
    </xf>
    <xf numFmtId="0" fontId="20" fillId="6" borderId="10" xfId="0" applyFont="1" applyFill="1" applyBorder="1">
      <alignment vertical="center"/>
    </xf>
    <xf numFmtId="0" fontId="37" fillId="6" borderId="10" xfId="0" applyFont="1" applyFill="1" applyBorder="1">
      <alignment vertical="center"/>
    </xf>
    <xf numFmtId="0" fontId="66" fillId="0" borderId="0" xfId="0" applyFont="1">
      <alignment vertical="center"/>
    </xf>
    <xf numFmtId="0" fontId="20" fillId="0" borderId="0" xfId="0" applyFont="1" applyBorder="1">
      <alignment vertical="center"/>
    </xf>
    <xf numFmtId="0" fontId="67" fillId="3" borderId="0" xfId="0" applyFont="1" applyFill="1" applyAlignment="1">
      <alignment horizontal="left" vertical="top" wrapText="1"/>
    </xf>
    <xf numFmtId="9" fontId="67" fillId="0" borderId="0" xfId="0" applyNumberFormat="1" applyFont="1">
      <alignment vertical="center"/>
    </xf>
    <xf numFmtId="0" fontId="67" fillId="0" borderId="0" xfId="0" applyFont="1">
      <alignment vertical="center"/>
    </xf>
    <xf numFmtId="0" fontId="21" fillId="2" borderId="11" xfId="0" applyFont="1" applyFill="1" applyBorder="1">
      <alignment vertical="center"/>
    </xf>
    <xf numFmtId="0" fontId="21" fillId="0" borderId="9" xfId="0" applyFont="1" applyBorder="1">
      <alignment vertical="center"/>
    </xf>
    <xf numFmtId="0" fontId="21" fillId="0" borderId="10" xfId="0" applyFont="1" applyBorder="1">
      <alignment vertical="center"/>
    </xf>
    <xf numFmtId="0" fontId="21" fillId="0" borderId="11" xfId="0" applyFont="1" applyBorder="1">
      <alignment vertical="center"/>
    </xf>
    <xf numFmtId="0" fontId="29" fillId="2" borderId="10" xfId="0" applyFont="1" applyFill="1" applyBorder="1">
      <alignment vertical="center"/>
    </xf>
    <xf numFmtId="0" fontId="21" fillId="2" borderId="10" xfId="0" applyFont="1" applyFill="1" applyBorder="1">
      <alignment vertical="center"/>
    </xf>
    <xf numFmtId="0" fontId="21" fillId="0" borderId="10" xfId="0" applyFont="1" applyFill="1" applyBorder="1">
      <alignment vertical="center"/>
    </xf>
    <xf numFmtId="0" fontId="13" fillId="0" borderId="11" xfId="0" applyFont="1" applyBorder="1">
      <alignment vertical="center"/>
    </xf>
    <xf numFmtId="0" fontId="21" fillId="2" borderId="28" xfId="0" applyFont="1" applyFill="1" applyBorder="1">
      <alignment vertical="center"/>
    </xf>
    <xf numFmtId="0" fontId="21" fillId="0" borderId="22" xfId="0" applyFont="1" applyBorder="1">
      <alignment vertical="center"/>
    </xf>
    <xf numFmtId="0" fontId="21" fillId="0" borderId="28" xfId="0" applyFont="1" applyBorder="1">
      <alignment vertical="center"/>
    </xf>
    <xf numFmtId="0" fontId="29" fillId="2" borderId="18" xfId="0" applyFont="1" applyFill="1" applyBorder="1">
      <alignment vertical="center"/>
    </xf>
    <xf numFmtId="0" fontId="29" fillId="2" borderId="17" xfId="0" applyFont="1" applyFill="1" applyBorder="1">
      <alignment vertical="center"/>
    </xf>
    <xf numFmtId="0" fontId="21" fillId="0" borderId="19" xfId="0" applyFont="1" applyBorder="1">
      <alignment vertical="center"/>
    </xf>
    <xf numFmtId="0" fontId="21" fillId="0" borderId="17" xfId="0" applyFont="1" applyBorder="1">
      <alignment vertical="center"/>
    </xf>
    <xf numFmtId="0" fontId="29" fillId="2" borderId="28" xfId="0" applyFont="1" applyFill="1" applyBorder="1">
      <alignment vertical="center"/>
    </xf>
    <xf numFmtId="0" fontId="21" fillId="3" borderId="28" xfId="0" applyFont="1" applyFill="1" applyBorder="1">
      <alignment vertical="center"/>
    </xf>
    <xf numFmtId="0" fontId="13" fillId="0" borderId="29" xfId="0" applyFont="1" applyBorder="1">
      <alignment vertical="center"/>
    </xf>
    <xf numFmtId="0" fontId="68" fillId="0" borderId="0" xfId="0" applyFont="1" applyBorder="1">
      <alignment vertical="center"/>
    </xf>
    <xf numFmtId="0" fontId="21" fillId="0" borderId="0" xfId="0" applyFont="1" applyFill="1" applyBorder="1">
      <alignment vertical="center"/>
    </xf>
    <xf numFmtId="0" fontId="21" fillId="0" borderId="0" xfId="0" applyFont="1" applyBorder="1">
      <alignment vertical="center"/>
    </xf>
    <xf numFmtId="0" fontId="13" fillId="0" borderId="0" xfId="0" applyFont="1" applyFill="1">
      <alignment vertical="center"/>
    </xf>
    <xf numFmtId="0" fontId="30" fillId="2" borderId="1" xfId="0" applyFont="1" applyFill="1" applyBorder="1">
      <alignment vertical="center"/>
    </xf>
    <xf numFmtId="0" fontId="21" fillId="0" borderId="0" xfId="0" applyFont="1">
      <alignment vertical="center"/>
    </xf>
    <xf numFmtId="0" fontId="29" fillId="2" borderId="17" xfId="0" applyFont="1" applyFill="1" applyBorder="1" applyAlignment="1">
      <alignment horizontal="center" vertical="center"/>
    </xf>
    <xf numFmtId="0" fontId="21" fillId="0" borderId="19" xfId="0" applyFont="1" applyFill="1" applyBorder="1">
      <alignment vertical="center"/>
    </xf>
    <xf numFmtId="0" fontId="22" fillId="0" borderId="0" xfId="0" applyFont="1">
      <alignment vertical="center"/>
    </xf>
    <xf numFmtId="0" fontId="21" fillId="2" borderId="18" xfId="0" applyFont="1" applyFill="1" applyBorder="1">
      <alignment vertical="center"/>
    </xf>
    <xf numFmtId="0" fontId="16" fillId="0" borderId="9" xfId="0" applyFont="1" applyBorder="1">
      <alignment vertical="center"/>
    </xf>
    <xf numFmtId="0" fontId="20" fillId="0" borderId="10" xfId="0" applyFont="1" applyBorder="1">
      <alignment vertical="center"/>
    </xf>
    <xf numFmtId="0" fontId="13" fillId="0" borderId="10" xfId="0" applyFont="1" applyFill="1" applyBorder="1">
      <alignment vertical="center"/>
    </xf>
    <xf numFmtId="0" fontId="20" fillId="0" borderId="12" xfId="0" applyFont="1" applyBorder="1">
      <alignment vertical="center"/>
    </xf>
    <xf numFmtId="0" fontId="20" fillId="0" borderId="13" xfId="0" applyFont="1" applyBorder="1">
      <alignment vertical="center"/>
    </xf>
    <xf numFmtId="0" fontId="13" fillId="0" borderId="13" xfId="0" applyFont="1" applyFill="1" applyBorder="1">
      <alignment vertical="center"/>
    </xf>
    <xf numFmtId="0" fontId="17" fillId="7" borderId="0" xfId="0" applyFont="1" applyFill="1" applyBorder="1">
      <alignment vertical="center"/>
    </xf>
    <xf numFmtId="0" fontId="25" fillId="7" borderId="0" xfId="0" applyFont="1" applyFill="1" applyBorder="1">
      <alignment vertical="center"/>
    </xf>
    <xf numFmtId="0" fontId="25" fillId="7" borderId="0" xfId="0" applyFont="1" applyFill="1">
      <alignment vertical="center"/>
    </xf>
    <xf numFmtId="0" fontId="25" fillId="0" borderId="0" xfId="0" applyFont="1" applyFill="1" applyBorder="1">
      <alignment vertical="center"/>
    </xf>
    <xf numFmtId="0" fontId="27" fillId="7" borderId="0" xfId="0" applyFont="1" applyFill="1" applyBorder="1">
      <alignment vertical="center"/>
    </xf>
    <xf numFmtId="0" fontId="49" fillId="0" borderId="19" xfId="0" applyFont="1" applyFill="1" applyBorder="1" applyAlignment="1">
      <alignment horizontal="left" vertical="center"/>
    </xf>
    <xf numFmtId="0" fontId="49" fillId="0" borderId="0" xfId="0" applyFont="1" applyFill="1" applyBorder="1">
      <alignment vertical="center"/>
    </xf>
    <xf numFmtId="0" fontId="29" fillId="0" borderId="0" xfId="0" applyFont="1" applyFill="1" applyBorder="1">
      <alignment vertical="center"/>
    </xf>
    <xf numFmtId="0" fontId="30" fillId="2" borderId="9" xfId="0" applyFont="1" applyFill="1" applyBorder="1">
      <alignment vertical="center"/>
    </xf>
    <xf numFmtId="0" fontId="30" fillId="2" borderId="11" xfId="0" applyFont="1" applyFill="1" applyBorder="1">
      <alignment vertical="center"/>
    </xf>
    <xf numFmtId="0" fontId="21" fillId="2" borderId="20" xfId="0" applyFont="1" applyFill="1" applyBorder="1">
      <alignment vertical="center"/>
    </xf>
    <xf numFmtId="0" fontId="21" fillId="2" borderId="24" xfId="0" applyFont="1" applyFill="1" applyBorder="1">
      <alignment vertical="center"/>
    </xf>
    <xf numFmtId="0" fontId="37" fillId="2" borderId="24" xfId="0" applyFont="1" applyFill="1" applyBorder="1">
      <alignment vertical="center"/>
    </xf>
    <xf numFmtId="0" fontId="27" fillId="2" borderId="24" xfId="0" applyFont="1" applyFill="1" applyBorder="1">
      <alignment vertical="center"/>
    </xf>
    <xf numFmtId="0" fontId="27" fillId="2" borderId="25" xfId="0" applyFont="1" applyFill="1" applyBorder="1">
      <alignment vertical="center"/>
    </xf>
    <xf numFmtId="0" fontId="13" fillId="2" borderId="5" xfId="0" applyFont="1" applyFill="1" applyBorder="1" applyAlignment="1">
      <alignment horizontal="center" vertical="center"/>
    </xf>
    <xf numFmtId="0" fontId="21" fillId="0" borderId="93" xfId="0" applyFont="1" applyBorder="1">
      <alignment vertical="center"/>
    </xf>
    <xf numFmtId="0" fontId="13" fillId="0" borderId="25" xfId="0" applyFont="1" applyBorder="1">
      <alignment vertical="center"/>
    </xf>
    <xf numFmtId="0" fontId="31" fillId="2" borderId="2" xfId="0" applyFont="1" applyFill="1" applyBorder="1" applyAlignment="1">
      <alignment horizontal="center" vertical="center"/>
    </xf>
    <xf numFmtId="0" fontId="31" fillId="2" borderId="5" xfId="0" applyFont="1" applyFill="1" applyBorder="1" applyAlignment="1">
      <alignment horizontal="center" vertical="center"/>
    </xf>
    <xf numFmtId="0" fontId="30" fillId="2" borderId="12" xfId="0" applyFont="1" applyFill="1" applyBorder="1">
      <alignment vertical="center"/>
    </xf>
    <xf numFmtId="0" fontId="30" fillId="2" borderId="14" xfId="0" applyFont="1" applyFill="1" applyBorder="1">
      <alignment vertical="center"/>
    </xf>
    <xf numFmtId="0" fontId="21" fillId="0" borderId="12" xfId="0" applyFont="1" applyFill="1" applyBorder="1">
      <alignment vertical="center"/>
    </xf>
    <xf numFmtId="0" fontId="21" fillId="0" borderId="13" xfId="0" applyFont="1" applyFill="1" applyBorder="1">
      <alignment vertical="center"/>
    </xf>
    <xf numFmtId="0" fontId="21" fillId="0" borderId="13" xfId="0" applyFont="1" applyBorder="1">
      <alignment vertical="center"/>
    </xf>
    <xf numFmtId="0" fontId="27" fillId="0" borderId="13" xfId="0" applyFont="1" applyFill="1" applyBorder="1">
      <alignment vertical="center"/>
    </xf>
    <xf numFmtId="0" fontId="27" fillId="0" borderId="14" xfId="0" applyFont="1" applyFill="1" applyBorder="1">
      <alignment vertical="center"/>
    </xf>
    <xf numFmtId="0" fontId="13" fillId="2" borderId="6" xfId="0" applyFont="1" applyFill="1" applyBorder="1" applyAlignment="1">
      <alignment horizontal="center" vertical="center"/>
    </xf>
    <xf numFmtId="0" fontId="21" fillId="0" borderId="94" xfId="0" applyFont="1" applyBorder="1">
      <alignment vertical="center"/>
    </xf>
    <xf numFmtId="0" fontId="13" fillId="0" borderId="27" xfId="0" applyFont="1" applyBorder="1">
      <alignment vertical="center"/>
    </xf>
    <xf numFmtId="0" fontId="31" fillId="2" borderId="3" xfId="0" applyFont="1" applyFill="1" applyBorder="1" applyAlignment="1">
      <alignment horizontal="center" vertical="center"/>
    </xf>
    <xf numFmtId="0" fontId="31" fillId="2" borderId="6" xfId="0" applyFont="1" applyFill="1" applyBorder="1" applyAlignment="1">
      <alignment horizontal="center" vertical="center"/>
    </xf>
    <xf numFmtId="0" fontId="30" fillId="2" borderId="16" xfId="0" applyFont="1" applyFill="1" applyBorder="1">
      <alignment vertical="center"/>
    </xf>
    <xf numFmtId="0" fontId="21" fillId="2" borderId="12" xfId="0" applyFont="1" applyFill="1" applyBorder="1">
      <alignment vertical="center"/>
    </xf>
    <xf numFmtId="0" fontId="21" fillId="2" borderId="13" xfId="0" applyFont="1" applyFill="1" applyBorder="1">
      <alignment vertical="center"/>
    </xf>
    <xf numFmtId="0" fontId="13" fillId="2" borderId="92" xfId="0" applyFont="1" applyFill="1" applyBorder="1" applyAlignment="1">
      <alignment horizontal="center" vertical="center"/>
    </xf>
    <xf numFmtId="0" fontId="21" fillId="0" borderId="95" xfId="0" applyFont="1" applyBorder="1">
      <alignment vertical="center"/>
    </xf>
    <xf numFmtId="0" fontId="13" fillId="0" borderId="91" xfId="0" applyFont="1" applyBorder="1">
      <alignment vertical="center"/>
    </xf>
    <xf numFmtId="0" fontId="31" fillId="2" borderId="92" xfId="0" applyFont="1" applyFill="1" applyBorder="1" applyAlignment="1">
      <alignment horizontal="center" vertical="center"/>
    </xf>
    <xf numFmtId="0" fontId="13" fillId="2" borderId="8" xfId="0" applyFont="1" applyFill="1" applyBorder="1" applyAlignment="1">
      <alignment horizontal="center" vertical="center"/>
    </xf>
    <xf numFmtId="0" fontId="21" fillId="0" borderId="106" xfId="0" applyFont="1" applyBorder="1">
      <alignment vertical="center"/>
    </xf>
    <xf numFmtId="0" fontId="13" fillId="0" borderId="88" xfId="0" applyFont="1" applyBorder="1">
      <alignment vertical="center"/>
    </xf>
    <xf numFmtId="0" fontId="31" fillId="2" borderId="8" xfId="0" applyFont="1" applyFill="1" applyBorder="1" applyAlignment="1">
      <alignment horizontal="center" vertical="center"/>
    </xf>
    <xf numFmtId="0" fontId="31" fillId="2" borderId="4" xfId="0" applyFont="1" applyFill="1" applyBorder="1" applyAlignment="1">
      <alignment horizontal="center" vertical="center"/>
    </xf>
    <xf numFmtId="0" fontId="31" fillId="2" borderId="7" xfId="0" applyFont="1" applyFill="1" applyBorder="1" applyAlignment="1">
      <alignment horizontal="center" vertical="center"/>
    </xf>
    <xf numFmtId="0" fontId="31" fillId="2" borderId="9" xfId="0" applyFont="1" applyFill="1" applyBorder="1">
      <alignment vertical="center"/>
    </xf>
    <xf numFmtId="0" fontId="31" fillId="2" borderId="10" xfId="0" applyFont="1" applyFill="1" applyBorder="1">
      <alignment vertical="center"/>
    </xf>
    <xf numFmtId="0" fontId="13" fillId="0" borderId="9" xfId="0" applyFont="1" applyFill="1" applyBorder="1">
      <alignment vertical="center"/>
    </xf>
    <xf numFmtId="0" fontId="21" fillId="2" borderId="15" xfId="0" applyFont="1" applyFill="1" applyBorder="1">
      <alignment vertical="center"/>
    </xf>
    <xf numFmtId="0" fontId="21" fillId="0" borderId="99" xfId="0" applyFont="1" applyFill="1" applyBorder="1">
      <alignment vertical="center"/>
    </xf>
    <xf numFmtId="0" fontId="21" fillId="0" borderId="100" xfId="0" applyFont="1" applyBorder="1">
      <alignment vertical="center"/>
    </xf>
    <xf numFmtId="0" fontId="21" fillId="0" borderId="101" xfId="0" applyFont="1" applyFill="1" applyBorder="1">
      <alignment vertical="center"/>
    </xf>
    <xf numFmtId="0" fontId="13" fillId="0" borderId="100" xfId="0" applyFont="1" applyBorder="1">
      <alignment vertical="center"/>
    </xf>
    <xf numFmtId="0" fontId="13" fillId="0" borderId="102" xfId="0" applyFont="1" applyBorder="1">
      <alignment vertical="center"/>
    </xf>
    <xf numFmtId="0" fontId="31" fillId="2" borderId="16" xfId="0" applyFont="1" applyFill="1" applyBorder="1">
      <alignment vertical="center"/>
    </xf>
    <xf numFmtId="0" fontId="31" fillId="2" borderId="0" xfId="0" applyFont="1" applyFill="1" applyBorder="1">
      <alignment vertical="center"/>
    </xf>
    <xf numFmtId="0" fontId="13" fillId="0" borderId="21" xfId="0" applyFont="1" applyFill="1" applyBorder="1">
      <alignment vertical="center"/>
    </xf>
    <xf numFmtId="0" fontId="13" fillId="0" borderId="21" xfId="0" applyFont="1" applyBorder="1">
      <alignment vertical="center"/>
    </xf>
    <xf numFmtId="0" fontId="21" fillId="2" borderId="14" xfId="0" applyFont="1" applyFill="1" applyBorder="1">
      <alignment vertical="center"/>
    </xf>
    <xf numFmtId="0" fontId="13" fillId="2" borderId="4" xfId="0" applyFont="1" applyFill="1" applyBorder="1" applyAlignment="1">
      <alignment horizontal="center" vertical="center"/>
    </xf>
    <xf numFmtId="0" fontId="21" fillId="0" borderId="98" xfId="0" applyFont="1" applyBorder="1">
      <alignment vertical="center"/>
    </xf>
    <xf numFmtId="0" fontId="68" fillId="0" borderId="12" xfId="0" applyFont="1" applyFill="1" applyBorder="1">
      <alignment vertical="center"/>
    </xf>
    <xf numFmtId="0" fontId="31" fillId="2" borderId="11" xfId="0" applyFont="1" applyFill="1" applyBorder="1">
      <alignment vertical="center"/>
    </xf>
    <xf numFmtId="0" fontId="13" fillId="0" borderId="11" xfId="0" applyFont="1" applyFill="1" applyBorder="1">
      <alignment vertical="center"/>
    </xf>
    <xf numFmtId="0" fontId="13" fillId="2" borderId="1" xfId="0" applyFont="1" applyFill="1" applyBorder="1">
      <alignment vertical="center"/>
    </xf>
    <xf numFmtId="0" fontId="21" fillId="2" borderId="1" xfId="0" applyFont="1" applyFill="1" applyBorder="1">
      <alignment vertical="center"/>
    </xf>
    <xf numFmtId="0" fontId="21" fillId="2" borderId="19" xfId="0" applyFont="1" applyFill="1" applyBorder="1">
      <alignment vertical="center"/>
    </xf>
    <xf numFmtId="0" fontId="13" fillId="2" borderId="19" xfId="0" applyFont="1" applyFill="1" applyBorder="1">
      <alignment vertical="center"/>
    </xf>
    <xf numFmtId="0" fontId="13" fillId="2" borderId="17" xfId="0" applyFont="1" applyFill="1" applyBorder="1">
      <alignment vertical="center"/>
    </xf>
    <xf numFmtId="0" fontId="31" fillId="2" borderId="12" xfId="0" applyFont="1" applyFill="1" applyBorder="1">
      <alignment vertical="center"/>
    </xf>
    <xf numFmtId="0" fontId="31" fillId="2" borderId="14" xfId="0" applyFont="1" applyFill="1" applyBorder="1">
      <alignment vertical="center"/>
    </xf>
    <xf numFmtId="0" fontId="13" fillId="0" borderId="12" xfId="0" applyFont="1" applyFill="1" applyBorder="1">
      <alignment vertical="center"/>
    </xf>
    <xf numFmtId="0" fontId="13" fillId="0" borderId="14" xfId="0" applyFont="1" applyFill="1" applyBorder="1">
      <alignment vertical="center"/>
    </xf>
    <xf numFmtId="0" fontId="13" fillId="2" borderId="3" xfId="0" applyFont="1" applyFill="1" applyBorder="1">
      <alignment vertical="center"/>
    </xf>
    <xf numFmtId="0" fontId="13" fillId="0" borderId="1" xfId="0" applyFont="1" applyBorder="1">
      <alignment vertical="center"/>
    </xf>
    <xf numFmtId="0" fontId="13" fillId="0" borderId="19" xfId="0" applyFont="1" applyBorder="1">
      <alignment vertical="center"/>
    </xf>
    <xf numFmtId="0" fontId="49" fillId="0" borderId="13" xfId="0" applyFont="1" applyFill="1" applyBorder="1" applyAlignment="1">
      <alignment horizontal="left" vertical="center"/>
    </xf>
    <xf numFmtId="0" fontId="14" fillId="0" borderId="0" xfId="0" applyFont="1">
      <alignment vertical="center"/>
    </xf>
    <xf numFmtId="0" fontId="13" fillId="0" borderId="18" xfId="0" applyFont="1" applyBorder="1">
      <alignment vertical="center"/>
    </xf>
    <xf numFmtId="0" fontId="13" fillId="0" borderId="17" xfId="0" applyFont="1" applyBorder="1">
      <alignment vertical="center"/>
    </xf>
    <xf numFmtId="0" fontId="47" fillId="2" borderId="18" xfId="0" applyFont="1" applyFill="1" applyBorder="1">
      <alignment vertical="center"/>
    </xf>
    <xf numFmtId="0" fontId="13" fillId="2" borderId="18" xfId="0" applyFont="1" applyFill="1" applyBorder="1">
      <alignment vertical="center"/>
    </xf>
    <xf numFmtId="0" fontId="31" fillId="2" borderId="18" xfId="0" applyFont="1" applyFill="1" applyBorder="1">
      <alignment vertical="center"/>
    </xf>
    <xf numFmtId="0" fontId="31" fillId="2" borderId="19" xfId="0" applyFont="1" applyFill="1" applyBorder="1">
      <alignment vertical="center"/>
    </xf>
    <xf numFmtId="0" fontId="69" fillId="2" borderId="1" xfId="0" applyFont="1" applyFill="1" applyBorder="1">
      <alignment vertical="center"/>
    </xf>
    <xf numFmtId="0" fontId="31" fillId="2" borderId="1" xfId="0" applyFont="1" applyFill="1" applyBorder="1">
      <alignment vertical="center"/>
    </xf>
    <xf numFmtId="0" fontId="31" fillId="2" borderId="17" xfId="0" applyFont="1" applyFill="1" applyBorder="1">
      <alignment vertical="center"/>
    </xf>
    <xf numFmtId="0" fontId="29" fillId="2" borderId="23" xfId="0" applyFont="1" applyFill="1" applyBorder="1">
      <alignment vertical="center"/>
    </xf>
    <xf numFmtId="0" fontId="13" fillId="2" borderId="87" xfId="0" applyFont="1" applyFill="1" applyBorder="1">
      <alignment vertical="center"/>
    </xf>
    <xf numFmtId="0" fontId="13" fillId="0" borderId="23" xfId="0" applyFont="1" applyFill="1" applyBorder="1">
      <alignment vertical="center"/>
    </xf>
    <xf numFmtId="38" fontId="13" fillId="0" borderId="20" xfId="2" applyFont="1" applyFill="1" applyBorder="1" applyAlignment="1">
      <alignment vertical="center"/>
    </xf>
    <xf numFmtId="0" fontId="13" fillId="0" borderId="20" xfId="0" applyFont="1" applyFill="1" applyBorder="1">
      <alignment vertical="center"/>
    </xf>
    <xf numFmtId="0" fontId="13" fillId="0" borderId="5" xfId="0" applyFont="1" applyFill="1" applyBorder="1" applyAlignment="1">
      <alignment horizontal="right" vertical="center"/>
    </xf>
    <xf numFmtId="0" fontId="13" fillId="0" borderId="5" xfId="0" applyFont="1" applyFill="1" applyBorder="1">
      <alignment vertical="center"/>
    </xf>
    <xf numFmtId="0" fontId="29" fillId="2" borderId="21" xfId="0" applyFont="1" applyFill="1" applyBorder="1">
      <alignment vertical="center"/>
    </xf>
    <xf numFmtId="0" fontId="13" fillId="2" borderId="26" xfId="0" applyFont="1" applyFill="1" applyBorder="1">
      <alignment vertical="center"/>
    </xf>
    <xf numFmtId="38" fontId="13" fillId="0" borderId="21" xfId="2" applyFont="1" applyFill="1" applyBorder="1" applyAlignment="1">
      <alignment vertical="center"/>
    </xf>
    <xf numFmtId="0" fontId="13" fillId="0" borderId="6" xfId="0" applyFont="1" applyFill="1" applyBorder="1" applyAlignment="1">
      <alignment horizontal="right" vertical="center"/>
    </xf>
    <xf numFmtId="0" fontId="13" fillId="0" borderId="6" xfId="0" applyFont="1" applyFill="1" applyBorder="1">
      <alignment vertical="center"/>
    </xf>
    <xf numFmtId="38" fontId="13" fillId="0" borderId="21" xfId="2" applyFont="1" applyBorder="1">
      <alignment vertical="center"/>
    </xf>
    <xf numFmtId="0" fontId="13" fillId="0" borderId="22" xfId="0" applyFont="1" applyFill="1" applyBorder="1">
      <alignment vertical="center"/>
    </xf>
    <xf numFmtId="0" fontId="13" fillId="0" borderId="7" xfId="0" applyFont="1" applyFill="1" applyBorder="1" applyAlignment="1">
      <alignment horizontal="right" vertical="center"/>
    </xf>
    <xf numFmtId="0" fontId="13" fillId="0" borderId="7" xfId="0" applyFont="1" applyFill="1" applyBorder="1">
      <alignment vertical="center"/>
    </xf>
    <xf numFmtId="0" fontId="29" fillId="0" borderId="0" xfId="0" applyFont="1">
      <alignment vertical="center"/>
    </xf>
    <xf numFmtId="0" fontId="13" fillId="2" borderId="4" xfId="0" applyFont="1" applyFill="1" applyBorder="1">
      <alignment vertical="center"/>
    </xf>
    <xf numFmtId="0" fontId="20" fillId="2" borderId="19" xfId="0" applyFont="1" applyFill="1" applyBorder="1">
      <alignment vertical="center"/>
    </xf>
    <xf numFmtId="0" fontId="13" fillId="0" borderId="8" xfId="0" applyFont="1" applyBorder="1" applyAlignment="1">
      <alignment horizontal="center" vertical="center"/>
    </xf>
    <xf numFmtId="0" fontId="13" fillId="0" borderId="93" xfId="0" applyFont="1" applyBorder="1">
      <alignment vertical="center"/>
    </xf>
    <xf numFmtId="0" fontId="13" fillId="0" borderId="25" xfId="0" applyFont="1" applyBorder="1" applyAlignment="1">
      <alignment horizontal="right" vertical="center"/>
    </xf>
    <xf numFmtId="0" fontId="13" fillId="0" borderId="6" xfId="0" applyFont="1" applyBorder="1" applyAlignment="1">
      <alignment horizontal="center" vertical="center"/>
    </xf>
    <xf numFmtId="0" fontId="13" fillId="0" borderId="94" xfId="0" applyFont="1" applyBorder="1">
      <alignment vertical="center"/>
    </xf>
    <xf numFmtId="0" fontId="13" fillId="0" borderId="27" xfId="0" applyFont="1" applyBorder="1" applyAlignment="1">
      <alignment horizontal="right" vertical="center"/>
    </xf>
    <xf numFmtId="0" fontId="47" fillId="2" borderId="21" xfId="0" applyFont="1" applyFill="1" applyBorder="1">
      <alignment vertical="center"/>
    </xf>
    <xf numFmtId="0" fontId="13" fillId="0" borderId="92" xfId="0" applyFont="1" applyBorder="1" applyAlignment="1">
      <alignment horizontal="center" vertical="center"/>
    </xf>
    <xf numFmtId="0" fontId="24" fillId="0" borderId="90" xfId="0" applyFont="1" applyBorder="1">
      <alignment vertical="center"/>
    </xf>
    <xf numFmtId="0" fontId="13" fillId="0" borderId="95" xfId="0" applyFont="1" applyBorder="1">
      <alignment vertical="center"/>
    </xf>
    <xf numFmtId="0" fontId="13" fillId="0" borderId="91" xfId="0" applyFont="1" applyBorder="1" applyAlignment="1">
      <alignment horizontal="right" vertical="center"/>
    </xf>
    <xf numFmtId="0" fontId="13" fillId="0" borderId="7" xfId="0" applyFont="1" applyBorder="1" applyAlignment="1">
      <alignment horizontal="center" vertical="center"/>
    </xf>
    <xf numFmtId="0" fontId="13" fillId="0" borderId="96" xfId="0" applyFont="1" applyBorder="1">
      <alignment vertical="center"/>
    </xf>
    <xf numFmtId="0" fontId="13" fillId="0" borderId="29" xfId="0" applyFont="1" applyBorder="1" applyAlignment="1">
      <alignment horizontal="right" vertical="center"/>
    </xf>
    <xf numFmtId="0" fontId="47" fillId="2" borderId="22" xfId="0" applyFont="1" applyFill="1" applyBorder="1">
      <alignment vertical="center"/>
    </xf>
    <xf numFmtId="0" fontId="13" fillId="2" borderId="28" xfId="0" applyFont="1" applyFill="1" applyBorder="1">
      <alignment vertical="center"/>
    </xf>
    <xf numFmtId="38" fontId="13" fillId="0" borderId="22" xfId="2" applyFont="1" applyFill="1" applyBorder="1" applyAlignment="1">
      <alignment vertical="center"/>
    </xf>
    <xf numFmtId="0" fontId="13" fillId="0" borderId="9" xfId="0" applyFont="1" applyBorder="1" applyAlignment="1">
      <alignment horizontal="center" vertical="center"/>
    </xf>
    <xf numFmtId="0" fontId="21" fillId="0" borderId="9" xfId="0" applyFont="1" applyFill="1" applyBorder="1">
      <alignment vertical="center"/>
    </xf>
    <xf numFmtId="0" fontId="13" fillId="0" borderId="97" xfId="0" applyFont="1" applyBorder="1">
      <alignment vertical="center"/>
    </xf>
    <xf numFmtId="0" fontId="13" fillId="0" borderId="98" xfId="0" applyFont="1" applyBorder="1">
      <alignment vertical="center"/>
    </xf>
    <xf numFmtId="0" fontId="13" fillId="2" borderId="7" xfId="0" applyFont="1" applyFill="1" applyBorder="1" applyAlignment="1">
      <alignment horizontal="center" vertical="center"/>
    </xf>
    <xf numFmtId="0" fontId="21" fillId="0" borderId="96" xfId="0" applyFont="1" applyBorder="1">
      <alignment vertical="center"/>
    </xf>
    <xf numFmtId="0" fontId="13" fillId="0" borderId="0" xfId="0" applyFont="1" applyBorder="1" applyAlignment="1">
      <alignment horizontal="right" vertical="center"/>
    </xf>
    <xf numFmtId="0" fontId="49" fillId="0" borderId="0" xfId="0" applyFont="1">
      <alignment vertical="center"/>
    </xf>
    <xf numFmtId="0" fontId="49" fillId="0" borderId="0" xfId="0" applyFont="1" applyFill="1" applyBorder="1" applyAlignment="1">
      <alignment horizontal="left" vertical="center"/>
    </xf>
    <xf numFmtId="0" fontId="20" fillId="2" borderId="5" xfId="0" applyFont="1" applyFill="1" applyBorder="1" applyAlignment="1">
      <alignment horizontal="center" vertical="center"/>
    </xf>
    <xf numFmtId="0" fontId="24" fillId="0" borderId="93" xfId="0" applyFont="1" applyBorder="1">
      <alignment vertical="center"/>
    </xf>
    <xf numFmtId="0" fontId="24" fillId="0" borderId="20" xfId="0" applyFont="1" applyBorder="1">
      <alignment vertical="center"/>
    </xf>
    <xf numFmtId="0" fontId="20" fillId="2" borderId="6" xfId="0" applyFont="1" applyFill="1" applyBorder="1" applyAlignment="1">
      <alignment horizontal="center" vertical="center"/>
    </xf>
    <xf numFmtId="0" fontId="24" fillId="0" borderId="94" xfId="0" applyFont="1" applyBorder="1">
      <alignment vertical="center"/>
    </xf>
    <xf numFmtId="0" fontId="21" fillId="0" borderId="23" xfId="0" applyFont="1" applyBorder="1">
      <alignment vertical="center"/>
    </xf>
    <xf numFmtId="0" fontId="20" fillId="2" borderId="7" xfId="0" applyFont="1" applyFill="1" applyBorder="1" applyAlignment="1">
      <alignment horizontal="center" vertical="center"/>
    </xf>
    <xf numFmtId="0" fontId="24" fillId="0" borderId="96" xfId="0" applyFont="1" applyBorder="1">
      <alignment vertical="center"/>
    </xf>
    <xf numFmtId="0" fontId="21" fillId="0" borderId="21" xfId="0" applyFont="1" applyBorder="1">
      <alignment vertical="center"/>
    </xf>
    <xf numFmtId="0" fontId="29" fillId="0" borderId="0" xfId="0" applyFont="1" applyFill="1" applyBorder="1" applyAlignment="1">
      <alignment horizontal="left" vertical="center"/>
    </xf>
    <xf numFmtId="0" fontId="21" fillId="0" borderId="90" xfId="0" applyFont="1" applyBorder="1">
      <alignment vertical="center"/>
    </xf>
    <xf numFmtId="0" fontId="24" fillId="0" borderId="22" xfId="0" applyFont="1" applyBorder="1">
      <alignment vertical="center"/>
    </xf>
    <xf numFmtId="0" fontId="66" fillId="0" borderId="0" xfId="0" applyFont="1" applyFill="1">
      <alignment vertical="center"/>
    </xf>
    <xf numFmtId="0" fontId="29" fillId="16" borderId="2" xfId="0" applyFont="1" applyFill="1" applyBorder="1">
      <alignment vertical="center"/>
    </xf>
    <xf numFmtId="0" fontId="29" fillId="16" borderId="11" xfId="0" applyFont="1" applyFill="1" applyBorder="1" applyAlignment="1">
      <alignment horizontal="center" vertical="center"/>
    </xf>
    <xf numFmtId="0" fontId="29" fillId="3" borderId="0" xfId="0" applyFont="1" applyFill="1">
      <alignment vertical="center"/>
    </xf>
    <xf numFmtId="0" fontId="29" fillId="16" borderId="3" xfId="0" applyFont="1" applyFill="1" applyBorder="1">
      <alignment vertical="center"/>
    </xf>
    <xf numFmtId="0" fontId="29" fillId="16" borderId="0" xfId="0" applyFont="1" applyFill="1" applyBorder="1" applyAlignment="1">
      <alignment horizontal="center" vertical="center"/>
    </xf>
    <xf numFmtId="0" fontId="29" fillId="16" borderId="112" xfId="0" applyFont="1" applyFill="1" applyBorder="1" applyAlignment="1">
      <alignment horizontal="center" vertical="center"/>
    </xf>
    <xf numFmtId="0" fontId="29" fillId="16" borderId="16" xfId="0" applyFont="1" applyFill="1" applyBorder="1" applyAlignment="1">
      <alignment horizontal="center" vertical="center"/>
    </xf>
    <xf numFmtId="0" fontId="29" fillId="16" borderId="2" xfId="0" applyFont="1" applyFill="1" applyBorder="1" applyAlignment="1">
      <alignment horizontal="center" vertical="center"/>
    </xf>
    <xf numFmtId="0" fontId="29" fillId="16" borderId="10" xfId="0" applyFont="1" applyFill="1" applyBorder="1" applyAlignment="1">
      <alignment horizontal="center" vertical="center"/>
    </xf>
    <xf numFmtId="0" fontId="29" fillId="16" borderId="113" xfId="0" applyFont="1" applyFill="1" applyBorder="1" applyAlignment="1">
      <alignment horizontal="center" vertical="center"/>
    </xf>
    <xf numFmtId="0" fontId="29" fillId="16" borderId="1" xfId="0" applyFont="1" applyFill="1" applyBorder="1" applyAlignment="1">
      <alignment vertical="center" wrapText="1"/>
    </xf>
    <xf numFmtId="0" fontId="29" fillId="16" borderId="17" xfId="0" applyFont="1" applyFill="1" applyBorder="1" applyAlignment="1">
      <alignment vertical="center" wrapText="1"/>
    </xf>
    <xf numFmtId="0" fontId="29" fillId="16" borderId="0" xfId="0" applyFont="1" applyFill="1" applyBorder="1" applyAlignment="1">
      <alignment vertical="center" wrapText="1"/>
    </xf>
    <xf numFmtId="0" fontId="29" fillId="16" borderId="109" xfId="0" applyFont="1" applyFill="1" applyBorder="1">
      <alignment vertical="center"/>
    </xf>
    <xf numFmtId="0" fontId="29" fillId="16" borderId="15" xfId="0" applyFont="1" applyFill="1" applyBorder="1">
      <alignment vertical="center"/>
    </xf>
    <xf numFmtId="0" fontId="29" fillId="17" borderId="2" xfId="0" applyFont="1" applyFill="1" applyBorder="1">
      <alignment vertical="center"/>
    </xf>
    <xf numFmtId="0" fontId="29" fillId="17" borderId="18" xfId="0" applyFont="1" applyFill="1" applyBorder="1" applyAlignment="1">
      <alignment horizontal="center" vertical="center"/>
    </xf>
    <xf numFmtId="0" fontId="29" fillId="17" borderId="11" xfId="0" applyFont="1" applyFill="1" applyBorder="1" applyAlignment="1">
      <alignment horizontal="center" vertical="center"/>
    </xf>
    <xf numFmtId="0" fontId="29" fillId="17" borderId="4" xfId="0" applyFont="1" applyFill="1" applyBorder="1">
      <alignment vertical="center"/>
    </xf>
    <xf numFmtId="0" fontId="29" fillId="17" borderId="12" xfId="0" applyFont="1" applyFill="1" applyBorder="1" applyAlignment="1">
      <alignment horizontal="center" vertical="center"/>
    </xf>
    <xf numFmtId="0" fontId="29" fillId="17" borderId="1" xfId="0" applyFont="1" applyFill="1" applyBorder="1" applyAlignment="1">
      <alignment horizontal="center" vertical="center"/>
    </xf>
    <xf numFmtId="0" fontId="29" fillId="17" borderId="19" xfId="0" applyFont="1" applyFill="1" applyBorder="1" applyAlignment="1">
      <alignment horizontal="center" vertical="center"/>
    </xf>
    <xf numFmtId="0" fontId="29" fillId="17" borderId="107" xfId="0" applyFont="1" applyFill="1" applyBorder="1" applyAlignment="1">
      <alignment horizontal="center" vertical="center"/>
    </xf>
    <xf numFmtId="0" fontId="29" fillId="17" borderId="15" xfId="0" applyFont="1" applyFill="1" applyBorder="1">
      <alignment vertical="center"/>
    </xf>
    <xf numFmtId="0" fontId="29" fillId="17" borderId="13" xfId="0" applyFont="1" applyFill="1" applyBorder="1" applyAlignment="1">
      <alignment horizontal="center" vertical="center"/>
    </xf>
    <xf numFmtId="0" fontId="29" fillId="17" borderId="108" xfId="0" applyFont="1" applyFill="1" applyBorder="1" applyAlignment="1">
      <alignment horizontal="center" vertical="center"/>
    </xf>
    <xf numFmtId="0" fontId="29" fillId="17" borderId="1" xfId="0" applyFont="1" applyFill="1" applyBorder="1" applyAlignment="1">
      <alignment horizontal="center" vertical="center" wrapText="1"/>
    </xf>
    <xf numFmtId="0" fontId="29" fillId="17" borderId="0" xfId="0" applyFont="1" applyFill="1" applyBorder="1" applyAlignment="1">
      <alignment horizontal="center" vertical="center" wrapText="1"/>
    </xf>
    <xf numFmtId="0" fontId="29" fillId="17" borderId="109" xfId="0" applyFont="1" applyFill="1" applyBorder="1" applyAlignment="1">
      <alignment horizontal="center" vertical="center"/>
    </xf>
    <xf numFmtId="0" fontId="29" fillId="17" borderId="15" xfId="0" applyFont="1" applyFill="1" applyBorder="1" applyAlignment="1">
      <alignment horizontal="center" vertical="center"/>
    </xf>
    <xf numFmtId="0" fontId="29" fillId="17" borderId="2" xfId="0" applyFont="1" applyFill="1" applyBorder="1" applyAlignment="1">
      <alignment horizontal="center" vertical="center"/>
    </xf>
    <xf numFmtId="0" fontId="29" fillId="17" borderId="4" xfId="0" applyFont="1" applyFill="1" applyBorder="1" applyAlignment="1">
      <alignment horizontal="center" vertical="center"/>
    </xf>
    <xf numFmtId="0" fontId="29" fillId="16" borderId="1" xfId="0" applyFont="1" applyFill="1" applyBorder="1" applyAlignment="1">
      <alignment horizontal="center" vertical="center"/>
    </xf>
    <xf numFmtId="0" fontId="29" fillId="16" borderId="3" xfId="0" applyFont="1" applyFill="1" applyBorder="1" applyAlignment="1">
      <alignment horizontal="center" vertical="center"/>
    </xf>
    <xf numFmtId="0" fontId="29" fillId="17" borderId="4" xfId="0" applyFont="1" applyFill="1" applyBorder="1" applyAlignment="1">
      <alignment vertical="center"/>
    </xf>
    <xf numFmtId="0" fontId="25" fillId="0" borderId="0" xfId="0" applyFont="1">
      <alignment vertical="center"/>
    </xf>
    <xf numFmtId="0" fontId="71" fillId="0" borderId="0" xfId="0" applyFont="1">
      <alignment vertical="center"/>
    </xf>
    <xf numFmtId="0" fontId="22" fillId="0" borderId="22" xfId="0" applyFont="1" applyFill="1" applyBorder="1">
      <alignment vertical="center"/>
    </xf>
    <xf numFmtId="0" fontId="29" fillId="3" borderId="3" xfId="0" applyFont="1" applyFill="1" applyBorder="1" applyAlignment="1">
      <alignment horizontal="center" vertical="center"/>
    </xf>
    <xf numFmtId="0" fontId="21" fillId="3" borderId="9" xfId="0" applyFont="1" applyFill="1" applyBorder="1">
      <alignment vertical="center"/>
    </xf>
    <xf numFmtId="0" fontId="21" fillId="3" borderId="10" xfId="0" applyFont="1" applyFill="1" applyBorder="1">
      <alignment vertical="center"/>
    </xf>
    <xf numFmtId="0" fontId="21" fillId="3" borderId="12" xfId="0" applyFont="1" applyFill="1" applyBorder="1">
      <alignment vertical="center"/>
    </xf>
    <xf numFmtId="0" fontId="21" fillId="3" borderId="13" xfId="0" applyFont="1" applyFill="1" applyBorder="1">
      <alignment vertical="center"/>
    </xf>
    <xf numFmtId="0" fontId="21" fillId="3" borderId="16" xfId="0" applyFont="1" applyFill="1" applyBorder="1">
      <alignment vertical="center"/>
    </xf>
    <xf numFmtId="0" fontId="29" fillId="0" borderId="9" xfId="0" applyFont="1" applyFill="1" applyBorder="1" applyAlignment="1">
      <alignment horizontal="center" vertical="center"/>
    </xf>
    <xf numFmtId="0" fontId="29" fillId="0" borderId="11" xfId="0" applyFont="1" applyFill="1" applyBorder="1" applyAlignment="1">
      <alignment horizontal="center" vertical="center"/>
    </xf>
    <xf numFmtId="0" fontId="29" fillId="0" borderId="16" xfId="0" applyFont="1" applyFill="1" applyBorder="1" applyAlignment="1">
      <alignment horizontal="center" vertical="center"/>
    </xf>
    <xf numFmtId="0" fontId="29" fillId="0" borderId="15" xfId="0" applyFont="1" applyFill="1" applyBorder="1" applyAlignment="1">
      <alignment horizontal="center" vertical="center"/>
    </xf>
    <xf numFmtId="0" fontId="29" fillId="0" borderId="12" xfId="0" applyFont="1" applyFill="1" applyBorder="1" applyAlignment="1">
      <alignment horizontal="center" vertical="center"/>
    </xf>
    <xf numFmtId="0" fontId="29" fillId="0" borderId="14" xfId="0" applyFont="1" applyFill="1" applyBorder="1" applyAlignment="1">
      <alignment horizontal="center" vertical="center"/>
    </xf>
    <xf numFmtId="0" fontId="29" fillId="0" borderId="18" xfId="0" applyFont="1" applyBorder="1" applyAlignment="1">
      <alignment horizontal="center" vertical="center"/>
    </xf>
    <xf numFmtId="0" fontId="29" fillId="0" borderId="19" xfId="0" applyFont="1" applyBorder="1" applyAlignment="1">
      <alignment horizontal="center" vertical="center"/>
    </xf>
    <xf numFmtId="0" fontId="29" fillId="0" borderId="17" xfId="0" applyFont="1" applyBorder="1" applyAlignment="1">
      <alignment horizontal="center" vertical="center"/>
    </xf>
    <xf numFmtId="176" fontId="34" fillId="6" borderId="0" xfId="0" applyNumberFormat="1" applyFont="1" applyFill="1" applyBorder="1" applyAlignment="1">
      <alignment horizontal="center" vertical="center"/>
    </xf>
    <xf numFmtId="176" fontId="20" fillId="0" borderId="0" xfId="0" applyNumberFormat="1" applyFont="1" applyFill="1" applyBorder="1" applyAlignment="1">
      <alignment horizontal="center" vertical="center"/>
    </xf>
    <xf numFmtId="0" fontId="21" fillId="3" borderId="2"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21" fillId="3" borderId="4" xfId="0" applyFont="1" applyFill="1" applyBorder="1" applyAlignment="1">
      <alignment horizontal="center" vertical="center" wrapText="1"/>
    </xf>
    <xf numFmtId="176" fontId="25" fillId="6" borderId="10" xfId="0" applyNumberFormat="1" applyFont="1" applyFill="1" applyBorder="1" applyAlignment="1">
      <alignment horizontal="center" vertical="center"/>
    </xf>
    <xf numFmtId="176" fontId="25" fillId="6" borderId="11" xfId="0" applyNumberFormat="1" applyFont="1" applyFill="1" applyBorder="1" applyAlignment="1">
      <alignment horizontal="center" vertical="center"/>
    </xf>
    <xf numFmtId="0" fontId="13" fillId="2" borderId="18" xfId="0" applyFont="1" applyFill="1" applyBorder="1" applyAlignment="1">
      <alignment horizontal="center" vertical="center"/>
    </xf>
    <xf numFmtId="0" fontId="13" fillId="2" borderId="17" xfId="0" applyFont="1" applyFill="1" applyBorder="1" applyAlignment="1">
      <alignment horizontal="center" vertical="center"/>
    </xf>
    <xf numFmtId="177" fontId="13" fillId="0" borderId="21" xfId="2" applyNumberFormat="1" applyFont="1" applyFill="1" applyBorder="1" applyAlignment="1">
      <alignment vertical="center"/>
    </xf>
    <xf numFmtId="177" fontId="13" fillId="0" borderId="27" xfId="2" applyNumberFormat="1" applyFont="1" applyFill="1" applyBorder="1" applyAlignment="1">
      <alignment vertical="center"/>
    </xf>
    <xf numFmtId="0" fontId="13" fillId="2" borderId="19" xfId="0" applyFont="1" applyFill="1" applyBorder="1" applyAlignment="1">
      <alignment horizontal="center" vertical="center"/>
    </xf>
    <xf numFmtId="177" fontId="13" fillId="0" borderId="20" xfId="2" applyNumberFormat="1" applyFont="1" applyFill="1" applyBorder="1" applyAlignment="1">
      <alignment horizontal="center" vertical="center"/>
    </xf>
    <xf numFmtId="177" fontId="13" fillId="0" borderId="25" xfId="2" applyNumberFormat="1" applyFont="1" applyFill="1" applyBorder="1" applyAlignment="1">
      <alignment horizontal="center" vertical="center"/>
    </xf>
    <xf numFmtId="177" fontId="13" fillId="0" borderId="22" xfId="2" applyNumberFormat="1" applyFont="1" applyFill="1" applyBorder="1" applyAlignment="1">
      <alignment vertical="center"/>
    </xf>
    <xf numFmtId="177" fontId="13" fillId="0" borderId="29" xfId="2" applyNumberFormat="1" applyFont="1" applyFill="1" applyBorder="1" applyAlignment="1">
      <alignment vertical="center"/>
    </xf>
    <xf numFmtId="38" fontId="13" fillId="0" borderId="20" xfId="2" applyFont="1" applyFill="1" applyBorder="1" applyAlignment="1">
      <alignment horizontal="center" vertical="center"/>
    </xf>
    <xf numFmtId="38" fontId="13" fillId="0" borderId="25" xfId="2" applyFont="1" applyFill="1" applyBorder="1" applyAlignment="1">
      <alignment horizontal="center" vertical="center"/>
    </xf>
    <xf numFmtId="38" fontId="13" fillId="0" borderId="21" xfId="2" applyFont="1" applyFill="1" applyBorder="1" applyAlignment="1">
      <alignment horizontal="center" vertical="center"/>
    </xf>
    <xf numFmtId="38" fontId="13" fillId="0" borderId="27" xfId="2" applyFont="1" applyFill="1" applyBorder="1" applyAlignment="1">
      <alignment horizontal="center" vertical="center"/>
    </xf>
    <xf numFmtId="38" fontId="13" fillId="0" borderId="22" xfId="2" applyFont="1" applyFill="1" applyBorder="1" applyAlignment="1">
      <alignment horizontal="center" vertical="center"/>
    </xf>
    <xf numFmtId="38" fontId="13" fillId="0" borderId="29" xfId="2" applyFont="1" applyFill="1" applyBorder="1" applyAlignment="1">
      <alignment horizontal="center" vertical="center"/>
    </xf>
    <xf numFmtId="0" fontId="29" fillId="16" borderId="18" xfId="0" applyFont="1" applyFill="1" applyBorder="1" applyAlignment="1">
      <alignment horizontal="center" vertical="center"/>
    </xf>
    <xf numFmtId="0" fontId="29" fillId="16" borderId="19" xfId="0" applyFont="1" applyFill="1" applyBorder="1" applyAlignment="1">
      <alignment horizontal="center" vertical="center"/>
    </xf>
    <xf numFmtId="0" fontId="29" fillId="16" borderId="17" xfId="0" applyFont="1" applyFill="1" applyBorder="1" applyAlignment="1">
      <alignment horizontal="center" vertical="center"/>
    </xf>
    <xf numFmtId="0" fontId="29" fillId="17" borderId="19" xfId="0" applyFont="1" applyFill="1" applyBorder="1" applyAlignment="1">
      <alignment horizontal="center" vertical="center"/>
    </xf>
    <xf numFmtId="0" fontId="29" fillId="17" borderId="18" xfId="0" applyFont="1" applyFill="1" applyBorder="1" applyAlignment="1">
      <alignment horizontal="center" vertical="center"/>
    </xf>
    <xf numFmtId="0" fontId="29" fillId="17" borderId="17" xfId="0" applyFont="1" applyFill="1" applyBorder="1" applyAlignment="1">
      <alignment horizontal="center" vertical="center"/>
    </xf>
    <xf numFmtId="0" fontId="29" fillId="3" borderId="45" xfId="0" applyFont="1" applyFill="1" applyBorder="1" applyAlignment="1">
      <alignment horizontal="center" vertical="center"/>
    </xf>
    <xf numFmtId="0" fontId="29" fillId="3" borderId="47" xfId="0" applyFont="1" applyFill="1" applyBorder="1" applyAlignment="1">
      <alignment horizontal="center" vertical="center"/>
    </xf>
    <xf numFmtId="0" fontId="15" fillId="3" borderId="48" xfId="0" applyFont="1" applyFill="1" applyBorder="1" applyAlignment="1">
      <alignment horizontal="center" vertical="center"/>
    </xf>
    <xf numFmtId="0" fontId="15" fillId="3" borderId="49" xfId="0" applyFont="1" applyFill="1" applyBorder="1" applyAlignment="1">
      <alignment horizontal="center" vertical="center"/>
    </xf>
    <xf numFmtId="0" fontId="15" fillId="3" borderId="50" xfId="0" applyFont="1" applyFill="1" applyBorder="1" applyAlignment="1">
      <alignment horizontal="center" vertical="center"/>
    </xf>
    <xf numFmtId="0" fontId="15" fillId="13" borderId="56" xfId="0" applyFont="1" applyFill="1" applyBorder="1" applyAlignment="1">
      <alignment horizontal="center" vertical="center" textRotation="255"/>
    </xf>
    <xf numFmtId="0" fontId="15" fillId="13" borderId="61" xfId="0" applyFont="1" applyFill="1" applyBorder="1" applyAlignment="1">
      <alignment horizontal="center" vertical="center" textRotation="255"/>
    </xf>
    <xf numFmtId="0" fontId="15" fillId="15" borderId="63" xfId="0" applyFont="1" applyFill="1" applyBorder="1" applyAlignment="1">
      <alignment horizontal="center" vertical="center"/>
    </xf>
    <xf numFmtId="0" fontId="15" fillId="15" borderId="60" xfId="0" applyFont="1" applyFill="1" applyBorder="1" applyAlignment="1">
      <alignment horizontal="center" vertical="center"/>
    </xf>
    <xf numFmtId="0" fontId="29" fillId="3" borderId="2" xfId="0" applyFont="1" applyFill="1" applyBorder="1" applyAlignment="1">
      <alignment horizontal="center" vertical="center"/>
    </xf>
    <xf numFmtId="0" fontId="29" fillId="3" borderId="3" xfId="0" applyFont="1" applyFill="1" applyBorder="1" applyAlignment="1">
      <alignment horizontal="center" vertical="center"/>
    </xf>
    <xf numFmtId="0" fontId="29" fillId="3" borderId="103" xfId="0" applyFont="1" applyFill="1" applyBorder="1" applyAlignment="1">
      <alignment horizontal="center" vertical="center"/>
    </xf>
    <xf numFmtId="0" fontId="15" fillId="14" borderId="18" xfId="0" applyFont="1" applyFill="1" applyBorder="1" applyAlignment="1">
      <alignment horizontal="center" vertical="center"/>
    </xf>
    <xf numFmtId="0" fontId="15" fillId="14" borderId="19" xfId="0" applyFont="1" applyFill="1" applyBorder="1" applyAlignment="1">
      <alignment horizontal="center" vertical="center"/>
    </xf>
    <xf numFmtId="0" fontId="15" fillId="14" borderId="105" xfId="0" applyFont="1" applyFill="1" applyBorder="1" applyAlignment="1">
      <alignment horizontal="center" vertical="center"/>
    </xf>
    <xf numFmtId="0" fontId="15" fillId="12" borderId="18" xfId="0" applyFont="1" applyFill="1" applyBorder="1" applyAlignment="1">
      <alignment horizontal="center" vertical="center"/>
    </xf>
    <xf numFmtId="0" fontId="15" fillId="12" borderId="19" xfId="0" applyFont="1" applyFill="1" applyBorder="1" applyAlignment="1">
      <alignment horizontal="center" vertical="center"/>
    </xf>
    <xf numFmtId="0" fontId="15" fillId="12" borderId="105" xfId="0" applyFont="1" applyFill="1" applyBorder="1" applyAlignment="1">
      <alignment horizontal="center" vertical="center"/>
    </xf>
    <xf numFmtId="0" fontId="29" fillId="3" borderId="4" xfId="0" applyFont="1" applyFill="1" applyBorder="1" applyAlignment="1">
      <alignment horizontal="center" vertical="center"/>
    </xf>
    <xf numFmtId="176" fontId="12" fillId="6" borderId="10" xfId="0" applyNumberFormat="1" applyFont="1" applyFill="1" applyBorder="1" applyAlignment="1">
      <alignment horizontal="center" vertical="center"/>
    </xf>
    <xf numFmtId="176" fontId="12" fillId="6" borderId="11" xfId="0" applyNumberFormat="1" applyFont="1" applyFill="1" applyBorder="1" applyAlignment="1">
      <alignment horizontal="center" vertical="center"/>
    </xf>
    <xf numFmtId="176" fontId="41" fillId="6" borderId="10" xfId="0" applyNumberFormat="1" applyFont="1" applyFill="1" applyBorder="1" applyAlignment="1">
      <alignment horizontal="center" vertical="center"/>
    </xf>
    <xf numFmtId="176" fontId="41" fillId="6" borderId="11" xfId="0" applyNumberFormat="1" applyFont="1" applyFill="1" applyBorder="1" applyAlignment="1">
      <alignment horizontal="center" vertical="center"/>
    </xf>
    <xf numFmtId="0" fontId="21" fillId="2" borderId="2" xfId="0" applyFont="1" applyFill="1" applyBorder="1" applyAlignment="1">
      <alignment horizontal="center" vertical="top" wrapText="1"/>
    </xf>
    <xf numFmtId="0" fontId="21" fillId="2" borderId="3" xfId="0" applyFont="1" applyFill="1" applyBorder="1" applyAlignment="1">
      <alignment horizontal="center" vertical="top" wrapText="1"/>
    </xf>
    <xf numFmtId="0" fontId="30" fillId="4" borderId="30" xfId="0" applyFont="1" applyFill="1" applyBorder="1" applyAlignment="1">
      <alignment horizontal="left" vertical="top"/>
    </xf>
    <xf numFmtId="0" fontId="30" fillId="4" borderId="31" xfId="0" applyFont="1" applyFill="1" applyBorder="1" applyAlignment="1">
      <alignment horizontal="left" vertical="top"/>
    </xf>
    <xf numFmtId="0" fontId="30" fillId="4" borderId="32" xfId="0" applyFont="1" applyFill="1" applyBorder="1" applyAlignment="1">
      <alignment horizontal="left" vertical="top"/>
    </xf>
    <xf numFmtId="0" fontId="30" fillId="4" borderId="33" xfId="0" applyFont="1" applyFill="1" applyBorder="1" applyAlignment="1">
      <alignment horizontal="left" vertical="top"/>
    </xf>
    <xf numFmtId="0" fontId="30" fillId="4" borderId="13" xfId="0" applyFont="1" applyFill="1" applyBorder="1" applyAlignment="1">
      <alignment horizontal="left" vertical="top"/>
    </xf>
    <xf numFmtId="0" fontId="30" fillId="4" borderId="34" xfId="0" applyFont="1" applyFill="1" applyBorder="1" applyAlignment="1">
      <alignment horizontal="left" vertical="top"/>
    </xf>
    <xf numFmtId="0" fontId="0" fillId="0" borderId="21"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2"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0" fillId="0" borderId="20"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2" fillId="0" borderId="20"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6" fillId="3" borderId="0" xfId="0" applyFont="1" applyFill="1" applyAlignment="1">
      <alignment horizontal="left" vertical="top"/>
    </xf>
    <xf numFmtId="0" fontId="15" fillId="4" borderId="30" xfId="0" applyFont="1" applyFill="1" applyBorder="1" applyAlignment="1">
      <alignment horizontal="left" vertical="top" wrapText="1"/>
    </xf>
    <xf numFmtId="0" fontId="15" fillId="4" borderId="31" xfId="0" applyFont="1" applyFill="1" applyBorder="1" applyAlignment="1">
      <alignment horizontal="left" vertical="top" wrapText="1"/>
    </xf>
    <xf numFmtId="0" fontId="15" fillId="4" borderId="32" xfId="0" applyFont="1" applyFill="1" applyBorder="1" applyAlignment="1">
      <alignment horizontal="left" vertical="top" wrapText="1"/>
    </xf>
    <xf numFmtId="0" fontId="15" fillId="4" borderId="33" xfId="0" applyFont="1" applyFill="1" applyBorder="1" applyAlignment="1">
      <alignment horizontal="left" vertical="top" wrapText="1"/>
    </xf>
    <xf numFmtId="0" fontId="15" fillId="4" borderId="13" xfId="0" applyFont="1" applyFill="1" applyBorder="1" applyAlignment="1">
      <alignment horizontal="left" vertical="top" wrapText="1"/>
    </xf>
    <xf numFmtId="0" fontId="15" fillId="4" borderId="34" xfId="0" applyFont="1" applyFill="1" applyBorder="1" applyAlignment="1">
      <alignment horizontal="left" vertical="top" wrapText="1"/>
    </xf>
    <xf numFmtId="0" fontId="16" fillId="4" borderId="30" xfId="0" applyFont="1" applyFill="1" applyBorder="1" applyAlignment="1">
      <alignment horizontal="left" vertical="top"/>
    </xf>
    <xf numFmtId="0" fontId="16" fillId="4" borderId="31" xfId="0" applyFont="1" applyFill="1" applyBorder="1" applyAlignment="1">
      <alignment horizontal="left" vertical="top"/>
    </xf>
    <xf numFmtId="0" fontId="16" fillId="4" borderId="32" xfId="0" applyFont="1" applyFill="1" applyBorder="1" applyAlignment="1">
      <alignment horizontal="left" vertical="top"/>
    </xf>
    <xf numFmtId="0" fontId="16" fillId="4" borderId="33" xfId="0" applyFont="1" applyFill="1" applyBorder="1" applyAlignment="1">
      <alignment horizontal="left" vertical="top"/>
    </xf>
    <xf numFmtId="0" fontId="16" fillId="4" borderId="13" xfId="0" applyFont="1" applyFill="1" applyBorder="1" applyAlignment="1">
      <alignment horizontal="left" vertical="top"/>
    </xf>
    <xf numFmtId="0" fontId="16" fillId="4" borderId="34" xfId="0" applyFont="1" applyFill="1" applyBorder="1" applyAlignment="1">
      <alignment horizontal="left" vertical="top"/>
    </xf>
    <xf numFmtId="0" fontId="36" fillId="3" borderId="35" xfId="0" applyFont="1" applyFill="1" applyBorder="1" applyAlignment="1">
      <alignment horizontal="center" vertical="center" wrapText="1"/>
    </xf>
    <xf numFmtId="0" fontId="36" fillId="3" borderId="72" xfId="0" applyFont="1" applyFill="1" applyBorder="1" applyAlignment="1">
      <alignment horizontal="center" vertical="center" wrapText="1"/>
    </xf>
    <xf numFmtId="0" fontId="36" fillId="3" borderId="36" xfId="0" applyFont="1" applyFill="1" applyBorder="1" applyAlignment="1">
      <alignment horizontal="center" vertical="center" wrapText="1"/>
    </xf>
    <xf numFmtId="0" fontId="36" fillId="3" borderId="74" xfId="0" applyFont="1" applyFill="1" applyBorder="1" applyAlignment="1">
      <alignment horizontal="center" vertical="center" wrapText="1"/>
    </xf>
  </cellXfs>
  <cellStyles count="3">
    <cellStyle name="パーセント" xfId="1" builtinId="5"/>
    <cellStyle name="桁区切り" xfId="2" builtinId="6"/>
    <cellStyle name="標準" xfId="0" builtinId="0"/>
  </cellStyles>
  <dxfs count="1">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600"/>
              <a:t>取組時期評価</a:t>
            </a:r>
          </a:p>
        </c:rich>
      </c:tx>
      <c:layout>
        <c:manualLayout>
          <c:xMode val="edge"/>
          <c:yMode val="edge"/>
          <c:x val="0.30065129145669717"/>
          <c:y val="0"/>
        </c:manualLayout>
      </c:layout>
      <c:overlay val="0"/>
      <c:spPr>
        <a:solidFill>
          <a:schemeClr val="accent2"/>
        </a:solid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0.11479761808106073"/>
          <c:y val="0.2420829281364319"/>
          <c:w val="0.80140704315648448"/>
          <c:h val="0.59230155493562897"/>
        </c:manualLayout>
      </c:layout>
      <c:barChart>
        <c:barDir val="col"/>
        <c:grouping val="clustered"/>
        <c:varyColors val="0"/>
        <c:ser>
          <c:idx val="0"/>
          <c:order val="0"/>
          <c:spPr>
            <a:solidFill>
              <a:schemeClr val="accent1"/>
            </a:solidFill>
            <a:ln>
              <a:noFill/>
            </a:ln>
            <a:effectLst/>
          </c:spPr>
          <c:invertIfNegative val="0"/>
          <c:val>
            <c:numRef>
              <c:f>#REF!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66EE-46C7-AF9F-B72C5E22F240}"/>
            </c:ext>
          </c:extLst>
        </c:ser>
        <c:ser>
          <c:idx val="1"/>
          <c:order val="1"/>
          <c:spPr>
            <a:solidFill>
              <a:schemeClr val="accent2"/>
            </a:solidFill>
            <a:ln>
              <a:noFill/>
            </a:ln>
            <a:effectLst/>
          </c:spPr>
          <c:invertIfNegative val="0"/>
          <c:val>
            <c:numRef>
              <c:f>#REF!</c:f>
              <c:numCache>
                <c:formatCode>General</c:formatCode>
                <c:ptCount val="1"/>
                <c:pt idx="0">
                  <c:v>1</c:v>
                </c:pt>
              </c:numCache>
              <c:extLst xmlns:c15="http://schemas.microsoft.com/office/drawing/2012/chart"/>
            </c:numRef>
          </c:val>
          <c:extLst xmlns:c15="http://schemas.microsoft.com/office/drawing/2012/char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66EE-46C7-AF9F-B72C5E22F240}"/>
            </c:ext>
          </c:extLst>
        </c:ser>
        <c:dLbls>
          <c:showLegendKey val="0"/>
          <c:showVal val="0"/>
          <c:showCatName val="0"/>
          <c:showSerName val="0"/>
          <c:showPercent val="0"/>
          <c:showBubbleSize val="0"/>
        </c:dLbls>
        <c:gapWidth val="219"/>
        <c:overlap val="-27"/>
        <c:axId val="160430192"/>
        <c:axId val="160430584"/>
        <c:extLst/>
      </c:barChart>
      <c:catAx>
        <c:axId val="160430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60430584"/>
        <c:crosses val="autoZero"/>
        <c:auto val="1"/>
        <c:lblAlgn val="ctr"/>
        <c:lblOffset val="100"/>
        <c:noMultiLvlLbl val="0"/>
      </c:catAx>
      <c:valAx>
        <c:axId val="1604305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604301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b="1">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段階別</a:t>
            </a:r>
          </a:p>
        </c:rich>
      </c:tx>
      <c:layout>
        <c:manualLayout>
          <c:xMode val="edge"/>
          <c:yMode val="edge"/>
          <c:x val="4.0512661611962833E-2"/>
          <c:y val="2.7777777777777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6327660897405913"/>
          <c:y val="0.21337197433654123"/>
          <c:w val="0.4898570395223607"/>
          <c:h val="0.69098753280839897"/>
        </c:manualLayout>
      </c:layout>
      <c:radarChart>
        <c:radarStyle val="marker"/>
        <c:varyColors val="0"/>
        <c:ser>
          <c:idx val="0"/>
          <c:order val="0"/>
          <c:spPr>
            <a:ln w="28575" cap="rnd">
              <a:solidFill>
                <a:schemeClr val="accent1"/>
              </a:solidFill>
              <a:round/>
            </a:ln>
            <a:effectLst/>
          </c:spPr>
          <c:marker>
            <c:symbol val="none"/>
          </c:marker>
          <c:cat>
            <c:strRef>
              <c:f>'項目だし (3)'!$D$36:$D$40</c:f>
              <c:strCache>
                <c:ptCount val="5"/>
                <c:pt idx="0">
                  <c:v>前段階
</c:v>
                </c:pt>
                <c:pt idx="1">
                  <c:v>第一段階
</c:v>
                </c:pt>
                <c:pt idx="2">
                  <c:v>第二段階
</c:v>
                </c:pt>
                <c:pt idx="3">
                  <c:v>第三段階
</c:v>
                </c:pt>
                <c:pt idx="4">
                  <c:v>第四段階
</c:v>
                </c:pt>
              </c:strCache>
            </c:strRef>
          </c:cat>
          <c:val>
            <c:numRef>
              <c:f>'項目だし (3)'!$E$36:$E$40</c:f>
              <c:numCache>
                <c:formatCode>General</c:formatCode>
                <c:ptCount val="5"/>
                <c:pt idx="0">
                  <c:v>15</c:v>
                </c:pt>
                <c:pt idx="1">
                  <c:v>5</c:v>
                </c:pt>
                <c:pt idx="2">
                  <c:v>5</c:v>
                </c:pt>
                <c:pt idx="3">
                  <c:v>10</c:v>
                </c:pt>
                <c:pt idx="4">
                  <c:v>5</c:v>
                </c:pt>
              </c:numCache>
            </c:numRef>
          </c:val>
          <c:extLst>
            <c:ext xmlns:c16="http://schemas.microsoft.com/office/drawing/2014/chart" uri="{C3380CC4-5D6E-409C-BE32-E72D297353CC}">
              <c16:uniqueId val="{00000000-F583-4ABE-82E4-50343B0C8798}"/>
            </c:ext>
          </c:extLst>
        </c:ser>
        <c:dLbls>
          <c:showLegendKey val="0"/>
          <c:showVal val="0"/>
          <c:showCatName val="0"/>
          <c:showSerName val="0"/>
          <c:showPercent val="0"/>
          <c:showBubbleSize val="0"/>
        </c:dLbls>
        <c:axId val="162418400"/>
        <c:axId val="162418792"/>
      </c:radarChart>
      <c:catAx>
        <c:axId val="162418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ja-JP"/>
          </a:p>
        </c:txPr>
        <c:crossAx val="162418792"/>
        <c:crosses val="autoZero"/>
        <c:auto val="1"/>
        <c:lblAlgn val="ctr"/>
        <c:lblOffset val="100"/>
        <c:noMultiLvlLbl val="0"/>
      </c:catAx>
      <c:valAx>
        <c:axId val="1624187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24184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600" b="1"/>
              <a:t>ＢＣＰチェック評価</a:t>
            </a:r>
            <a:r>
              <a:rPr lang="en-US" altLang="ja-JP" sz="1600" b="1"/>
              <a:t>【</a:t>
            </a:r>
            <a:r>
              <a:rPr lang="ja-JP" altLang="en-US" sz="1600" b="1"/>
              <a:t>経営資源</a:t>
            </a:r>
            <a:r>
              <a:rPr lang="en-US" altLang="ja-JP" sz="1600" b="1"/>
              <a:t>】</a:t>
            </a:r>
            <a:endParaRPr lang="ja-JP" sz="1600" b="1"/>
          </a:p>
        </c:rich>
      </c:tx>
      <c:overlay val="0"/>
      <c:spPr>
        <a:solidFill>
          <a:schemeClr val="accent2"/>
        </a:solid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0.23700160154155056"/>
          <c:y val="0.22829959010475628"/>
          <c:w val="0.54628680001231533"/>
          <c:h val="0.7048792306501066"/>
        </c:manualLayout>
      </c:layout>
      <c:radarChart>
        <c:radarStyle val="marker"/>
        <c:varyColors val="0"/>
        <c:ser>
          <c:idx val="0"/>
          <c:order val="0"/>
          <c:spPr>
            <a:ln w="28575" cap="rnd">
              <a:solidFill>
                <a:schemeClr val="accent1"/>
              </a:solidFill>
              <a:round/>
            </a:ln>
            <a:effectLst/>
          </c:spPr>
          <c:marker>
            <c:symbol val="none"/>
          </c:marker>
          <c:cat>
            <c:strRef>
              <c:f>'まとめ (4)'!$AC$42:$AC$46</c:f>
              <c:strCache>
                <c:ptCount val="5"/>
                <c:pt idx="0">
                  <c:v>事業体制</c:v>
                </c:pt>
                <c:pt idx="1">
                  <c:v>人材(ヒト）</c:v>
                </c:pt>
                <c:pt idx="2">
                  <c:v>設備・備品(モノ）</c:v>
                </c:pt>
                <c:pt idx="3">
                  <c:v>資金(カネ）</c:v>
                </c:pt>
                <c:pt idx="4">
                  <c:v>外部関係(情報）</c:v>
                </c:pt>
              </c:strCache>
            </c:strRef>
          </c:cat>
          <c:val>
            <c:numRef>
              <c:f>'まとめ (4)'!$AD$42:$AD$46</c:f>
              <c:numCache>
                <c:formatCode>General</c:formatCode>
                <c:ptCount val="5"/>
                <c:pt idx="0">
                  <c:v>8</c:v>
                </c:pt>
                <c:pt idx="1">
                  <c:v>16</c:v>
                </c:pt>
                <c:pt idx="2">
                  <c:v>12</c:v>
                </c:pt>
                <c:pt idx="3">
                  <c:v>7</c:v>
                </c:pt>
                <c:pt idx="4">
                  <c:v>15</c:v>
                </c:pt>
              </c:numCache>
            </c:numRef>
          </c:val>
          <c:extLst>
            <c:ext xmlns:c16="http://schemas.microsoft.com/office/drawing/2014/chart" uri="{C3380CC4-5D6E-409C-BE32-E72D297353CC}">
              <c16:uniqueId val="{00000000-293E-413A-BD0E-2C4EA932F702}"/>
            </c:ext>
          </c:extLst>
        </c:ser>
        <c:dLbls>
          <c:showLegendKey val="0"/>
          <c:showVal val="0"/>
          <c:showCatName val="0"/>
          <c:showSerName val="0"/>
          <c:showPercent val="0"/>
          <c:showBubbleSize val="0"/>
        </c:dLbls>
        <c:axId val="160431368"/>
        <c:axId val="163164128"/>
      </c:radarChart>
      <c:catAx>
        <c:axId val="160431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63164128"/>
        <c:crosses val="autoZero"/>
        <c:auto val="1"/>
        <c:lblAlgn val="ctr"/>
        <c:lblOffset val="100"/>
        <c:noMultiLvlLbl val="0"/>
      </c:catAx>
      <c:valAx>
        <c:axId val="1631641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70C0"/>
                </a:solidFill>
                <a:latin typeface="Meiryo UI" panose="020B0604030504040204" pitchFamily="50" charset="-128"/>
                <a:ea typeface="Meiryo UI" panose="020B0604030504040204" pitchFamily="50" charset="-128"/>
                <a:cs typeface="+mn-cs"/>
              </a:defRPr>
            </a:pPr>
            <a:endParaRPr lang="ja-JP"/>
          </a:p>
        </c:txPr>
        <c:crossAx val="1604313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6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600" b="1"/>
              <a:t>ＢＣＰチェック評価</a:t>
            </a:r>
            <a:r>
              <a:rPr lang="en-US" altLang="ja-JP" sz="1600" b="1"/>
              <a:t>【</a:t>
            </a:r>
            <a:r>
              <a:rPr lang="ja-JP" altLang="en-US" sz="1600" b="1"/>
              <a:t>経営資源</a:t>
            </a:r>
            <a:r>
              <a:rPr lang="en-US" altLang="ja-JP" sz="1600" b="1"/>
              <a:t>】</a:t>
            </a:r>
            <a:endParaRPr lang="ja-JP" sz="1600" b="1"/>
          </a:p>
        </c:rich>
      </c:tx>
      <c:overlay val="0"/>
      <c:spPr>
        <a:solidFill>
          <a:schemeClr val="accent2"/>
        </a:solid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0.23700160154155056"/>
          <c:y val="0.22829959010475628"/>
          <c:w val="0.54628680001231533"/>
          <c:h val="0.7048792306501066"/>
        </c:manualLayout>
      </c:layout>
      <c:radarChart>
        <c:radarStyle val="marker"/>
        <c:varyColors val="0"/>
        <c:ser>
          <c:idx val="0"/>
          <c:order val="0"/>
          <c:spPr>
            <a:ln w="28575" cap="rnd">
              <a:solidFill>
                <a:schemeClr val="accent1"/>
              </a:solidFill>
              <a:round/>
            </a:ln>
            <a:effectLst/>
          </c:spPr>
          <c:marker>
            <c:symbol val="none"/>
          </c:marker>
          <c:cat>
            <c:strRef>
              <c:f>'修正(0902)'!$M$33:$M$37</c:f>
              <c:strCache>
                <c:ptCount val="5"/>
                <c:pt idx="0">
                  <c:v>事業体制</c:v>
                </c:pt>
                <c:pt idx="1">
                  <c:v>人材(ヒト）</c:v>
                </c:pt>
                <c:pt idx="2">
                  <c:v>設備・備品(モノ）</c:v>
                </c:pt>
                <c:pt idx="3">
                  <c:v>資金(カネ）</c:v>
                </c:pt>
                <c:pt idx="4">
                  <c:v>外部関係(情報）</c:v>
                </c:pt>
              </c:strCache>
            </c:strRef>
          </c:cat>
          <c:val>
            <c:numRef>
              <c:f>'修正(0902)'!$N$33:$N$37</c:f>
              <c:numCache>
                <c:formatCode>General</c:formatCode>
                <c:ptCount val="5"/>
                <c:pt idx="0">
                  <c:v>8</c:v>
                </c:pt>
                <c:pt idx="1">
                  <c:v>16</c:v>
                </c:pt>
                <c:pt idx="2">
                  <c:v>12</c:v>
                </c:pt>
                <c:pt idx="3">
                  <c:v>7</c:v>
                </c:pt>
                <c:pt idx="4">
                  <c:v>15</c:v>
                </c:pt>
              </c:numCache>
            </c:numRef>
          </c:val>
          <c:extLst>
            <c:ext xmlns:c16="http://schemas.microsoft.com/office/drawing/2014/chart" uri="{C3380CC4-5D6E-409C-BE32-E72D297353CC}">
              <c16:uniqueId val="{00000000-501E-48AA-BB21-1A700D331FE8}"/>
            </c:ext>
          </c:extLst>
        </c:ser>
        <c:dLbls>
          <c:showLegendKey val="0"/>
          <c:showVal val="0"/>
          <c:showCatName val="0"/>
          <c:showSerName val="0"/>
          <c:showPercent val="0"/>
          <c:showBubbleSize val="0"/>
        </c:dLbls>
        <c:axId val="163164912"/>
        <c:axId val="163165304"/>
      </c:radarChart>
      <c:catAx>
        <c:axId val="163164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63165304"/>
        <c:crosses val="autoZero"/>
        <c:auto val="1"/>
        <c:lblAlgn val="ctr"/>
        <c:lblOffset val="100"/>
        <c:noMultiLvlLbl val="0"/>
      </c:catAx>
      <c:valAx>
        <c:axId val="1631653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70C0"/>
                </a:solidFill>
                <a:latin typeface="Meiryo UI" panose="020B0604030504040204" pitchFamily="50" charset="-128"/>
                <a:ea typeface="Meiryo UI" panose="020B0604030504040204" pitchFamily="50" charset="-128"/>
                <a:cs typeface="+mn-cs"/>
              </a:defRPr>
            </a:pPr>
            <a:endParaRPr lang="ja-JP"/>
          </a:p>
        </c:txPr>
        <c:crossAx val="1631649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6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600"/>
              <a:t>取組時期評価</a:t>
            </a:r>
          </a:p>
        </c:rich>
      </c:tx>
      <c:overlay val="0"/>
      <c:spPr>
        <a:solidFill>
          <a:schemeClr val="accent2"/>
        </a:solid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0.11479761808106073"/>
          <c:y val="0.14128280524489226"/>
          <c:w val="0.88498840769903764"/>
          <c:h val="0.72336956981395917"/>
        </c:manualLayout>
      </c:layout>
      <c:barChart>
        <c:barDir val="col"/>
        <c:grouping val="clustered"/>
        <c:varyColors val="0"/>
        <c:ser>
          <c:idx val="0"/>
          <c:order val="0"/>
          <c:spPr>
            <a:solidFill>
              <a:schemeClr val="accent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rgbClr val="0070C0"/>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'修正(0902)'!$P$33:$P$34</c:f>
              <c:strCache>
                <c:ptCount val="2"/>
                <c:pt idx="0">
                  <c:v>事前</c:v>
                </c:pt>
                <c:pt idx="1">
                  <c:v>発生時</c:v>
                </c:pt>
              </c:strCache>
            </c:strRef>
          </c:cat>
          <c:val>
            <c:numRef>
              <c:f>'修正(0902)'!$Q$33:$Q$34</c:f>
              <c:numCache>
                <c:formatCode>0%</c:formatCode>
                <c:ptCount val="2"/>
                <c:pt idx="0">
                  <c:v>0.70833333333333337</c:v>
                </c:pt>
                <c:pt idx="1">
                  <c:v>0.5</c:v>
                </c:pt>
              </c:numCache>
            </c:numRef>
          </c:val>
          <c:extLst>
            <c:ext xmlns:c16="http://schemas.microsoft.com/office/drawing/2014/chart" uri="{C3380CC4-5D6E-409C-BE32-E72D297353CC}">
              <c16:uniqueId val="{00000000-9F6B-4D45-975F-DA7CEFD7EF9F}"/>
            </c:ext>
          </c:extLst>
        </c:ser>
        <c:dLbls>
          <c:showLegendKey val="0"/>
          <c:showVal val="0"/>
          <c:showCatName val="0"/>
          <c:showSerName val="0"/>
          <c:showPercent val="0"/>
          <c:showBubbleSize val="0"/>
        </c:dLbls>
        <c:gapWidth val="219"/>
        <c:overlap val="-27"/>
        <c:axId val="163166088"/>
        <c:axId val="163166480"/>
        <c:extLst>
          <c:ext xmlns:c15="http://schemas.microsoft.com/office/drawing/2012/chart" uri="{02D57815-91ED-43cb-92C2-25804820EDAC}">
            <c15:filteredBarSeries>
              <c15:ser>
                <c:idx val="1"/>
                <c:order val="1"/>
                <c:spPr>
                  <a:solidFill>
                    <a:schemeClr val="accent2"/>
                  </a:solidFill>
                  <a:ln>
                    <a:noFill/>
                  </a:ln>
                  <a:effectLst/>
                </c:spPr>
                <c:invertIfNegative val="0"/>
                <c:cat>
                  <c:strRef>
                    <c:extLst>
                      <c:ext uri="{02D57815-91ED-43cb-92C2-25804820EDAC}">
                        <c15:formulaRef>
                          <c15:sqref>'修正(0902)'!$P$33:$P$34</c15:sqref>
                        </c15:formulaRef>
                      </c:ext>
                    </c:extLst>
                    <c:strCache>
                      <c:ptCount val="2"/>
                      <c:pt idx="0">
                        <c:v>事前</c:v>
                      </c:pt>
                      <c:pt idx="1">
                        <c:v>発生時</c:v>
                      </c:pt>
                    </c:strCache>
                  </c:strRef>
                </c:cat>
                <c:val>
                  <c:numRef>
                    <c:extLst>
                      <c:ext uri="{02D57815-91ED-43cb-92C2-25804820EDAC}">
                        <c15:formulaRef>
                          <c15:sqref>'修正(0902)'!$R$33:$R$34</c15:sqref>
                        </c15:formulaRef>
                      </c:ext>
                    </c:extLst>
                    <c:numCache>
                      <c:formatCode>General</c:formatCode>
                      <c:ptCount val="2"/>
                    </c:numCache>
                  </c:numRef>
                </c:val>
                <c:extLst>
                  <c:ext xmlns:c16="http://schemas.microsoft.com/office/drawing/2014/chart" uri="{C3380CC4-5D6E-409C-BE32-E72D297353CC}">
                    <c16:uniqueId val="{00000001-9F6B-4D45-975F-DA7CEFD7EF9F}"/>
                  </c:ext>
                </c:extLst>
              </c15:ser>
            </c15:filteredBarSeries>
          </c:ext>
        </c:extLst>
      </c:barChart>
      <c:catAx>
        <c:axId val="163166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63166480"/>
        <c:crosses val="autoZero"/>
        <c:auto val="1"/>
        <c:lblAlgn val="ctr"/>
        <c:lblOffset val="100"/>
        <c:noMultiLvlLbl val="0"/>
      </c:catAx>
      <c:valAx>
        <c:axId val="1631664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631660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b="1">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1"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b="1"/>
              <a:t>ＢＣＰチェック評価</a:t>
            </a:r>
            <a:r>
              <a:rPr lang="en-US" altLang="ja-JP" b="1"/>
              <a:t>【</a:t>
            </a:r>
            <a:r>
              <a:rPr lang="ja-JP" altLang="en-US" b="1"/>
              <a:t>経営資源</a:t>
            </a:r>
            <a:r>
              <a:rPr lang="en-US" altLang="ja-JP" b="1"/>
              <a:t>】</a:t>
            </a:r>
            <a:endParaRPr lang="ja-JP" b="1"/>
          </a:p>
        </c:rich>
      </c:tx>
      <c:overlay val="0"/>
      <c:spPr>
        <a:solidFill>
          <a:schemeClr val="accent2"/>
        </a:solidFill>
        <a:ln>
          <a:noFill/>
        </a:ln>
        <a:effectLst/>
      </c:spPr>
      <c:txPr>
        <a:bodyPr rot="0" spcFirstLastPara="1" vertOverflow="ellipsis" vert="horz" wrap="square" anchor="ctr" anchorCtr="1"/>
        <a:lstStyle/>
        <a:p>
          <a:pPr>
            <a:defRPr sz="1920" b="1"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0.19485667425014752"/>
          <c:y val="0.25246834878453678"/>
          <c:w val="0.61506485591669469"/>
          <c:h val="0.65654143250532859"/>
        </c:manualLayout>
      </c:layout>
      <c:radarChart>
        <c:radarStyle val="marker"/>
        <c:varyColors val="0"/>
        <c:ser>
          <c:idx val="0"/>
          <c:order val="0"/>
          <c:spPr>
            <a:ln w="28575" cap="rnd">
              <a:solidFill>
                <a:schemeClr val="accent1"/>
              </a:solidFill>
              <a:round/>
            </a:ln>
            <a:effectLst/>
          </c:spPr>
          <c:marker>
            <c:symbol val="none"/>
          </c:marker>
          <c:cat>
            <c:strRef>
              <c:f>'チェックリスト(20200823)'!$P$33:$P$37</c:f>
              <c:strCache>
                <c:ptCount val="5"/>
                <c:pt idx="0">
                  <c:v>事業体制</c:v>
                </c:pt>
                <c:pt idx="1">
                  <c:v>人材(ヒト）</c:v>
                </c:pt>
                <c:pt idx="2">
                  <c:v>設備・備品(モノ）</c:v>
                </c:pt>
                <c:pt idx="3">
                  <c:v>資金(カネ）</c:v>
                </c:pt>
                <c:pt idx="4">
                  <c:v>外部関係(情報）</c:v>
                </c:pt>
              </c:strCache>
            </c:strRef>
          </c:cat>
          <c:val>
            <c:numRef>
              <c:f>'チェックリスト(20200823)'!$Q$33:$Q$37</c:f>
              <c:numCache>
                <c:formatCode>General</c:formatCode>
                <c:ptCount val="5"/>
                <c:pt idx="0">
                  <c:v>8</c:v>
                </c:pt>
                <c:pt idx="1">
                  <c:v>16</c:v>
                </c:pt>
                <c:pt idx="2">
                  <c:v>12</c:v>
                </c:pt>
                <c:pt idx="3">
                  <c:v>7</c:v>
                </c:pt>
                <c:pt idx="4">
                  <c:v>15</c:v>
                </c:pt>
              </c:numCache>
            </c:numRef>
          </c:val>
          <c:extLst>
            <c:ext xmlns:c16="http://schemas.microsoft.com/office/drawing/2014/chart" uri="{C3380CC4-5D6E-409C-BE32-E72D297353CC}">
              <c16:uniqueId val="{00000000-D80B-449C-8A27-4CCA8DB9CD8A}"/>
            </c:ext>
          </c:extLst>
        </c:ser>
        <c:dLbls>
          <c:showLegendKey val="0"/>
          <c:showVal val="0"/>
          <c:showCatName val="0"/>
          <c:showSerName val="0"/>
          <c:showPercent val="0"/>
          <c:showBubbleSize val="0"/>
        </c:dLbls>
        <c:axId val="163167264"/>
        <c:axId val="163167656"/>
      </c:radarChart>
      <c:catAx>
        <c:axId val="163167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63167656"/>
        <c:crosses val="autoZero"/>
        <c:auto val="1"/>
        <c:lblAlgn val="ctr"/>
        <c:lblOffset val="100"/>
        <c:noMultiLvlLbl val="0"/>
      </c:catAx>
      <c:valAx>
        <c:axId val="1631676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631672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6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2000" b="1"/>
              <a:t>発生段階別準備状況</a:t>
            </a:r>
            <a:endParaRPr lang="en-US" sz="2000" b="1"/>
          </a:p>
        </c:rich>
      </c:tx>
      <c:layout>
        <c:manualLayout>
          <c:xMode val="edge"/>
          <c:yMode val="edge"/>
          <c:x val="0.35800915758220475"/>
          <c:y val="1.5481833313770612E-2"/>
        </c:manualLayout>
      </c:layout>
      <c:overlay val="0"/>
      <c:spPr>
        <a:solidFill>
          <a:schemeClr val="accent2"/>
        </a:solidFill>
        <a:ln>
          <a:noFill/>
        </a:ln>
        <a:effectLst/>
      </c:spPr>
      <c:txPr>
        <a:bodyPr rot="0" spcFirstLastPara="1" vertOverflow="ellipsis" vert="horz" wrap="square" anchor="ctr" anchorCtr="1"/>
        <a:lstStyle/>
        <a:p>
          <a:pPr>
            <a:defRPr sz="2000" b="1"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0.10457859495254154"/>
          <c:y val="0.14333826638993252"/>
          <c:w val="0.85640314807416829"/>
          <c:h val="0.5030270554179973"/>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'チェックリスト(20200823)'!$S$33:$S$38</c:f>
              <c:strCache>
                <c:ptCount val="6"/>
                <c:pt idx="0">
                  <c:v>前段階
(未発生期)</c:v>
                </c:pt>
                <c:pt idx="1">
                  <c:v>第一段階
(海外発生期）</c:v>
                </c:pt>
                <c:pt idx="2">
                  <c:v>第二段階
(国内発生早期）</c:v>
                </c:pt>
                <c:pt idx="3">
                  <c:v>第三段階
(感染拡大期･蔓延期･回復期）</c:v>
                </c:pt>
                <c:pt idx="4">
                  <c:v>第四段階
(小康期）</c:v>
                </c:pt>
                <c:pt idx="5">
                  <c:v>全段階</c:v>
                </c:pt>
              </c:strCache>
            </c:strRef>
          </c:cat>
          <c:val>
            <c:numRef>
              <c:f>'チェックリスト(20200823)'!$T$33:$T$38</c:f>
              <c:numCache>
                <c:formatCode>0%</c:formatCode>
                <c:ptCount val="6"/>
                <c:pt idx="0">
                  <c:v>0.6875</c:v>
                </c:pt>
                <c:pt idx="1">
                  <c:v>0.75</c:v>
                </c:pt>
                <c:pt idx="2">
                  <c:v>0.5892857142857143</c:v>
                </c:pt>
                <c:pt idx="3">
                  <c:v>0.48076923076923078</c:v>
                </c:pt>
                <c:pt idx="4">
                  <c:v>0.45</c:v>
                </c:pt>
                <c:pt idx="5">
                  <c:v>0.57999999999999996</c:v>
                </c:pt>
              </c:numCache>
            </c:numRef>
          </c:val>
          <c:extLst>
            <c:ext xmlns:c16="http://schemas.microsoft.com/office/drawing/2014/chart" uri="{C3380CC4-5D6E-409C-BE32-E72D297353CC}">
              <c16:uniqueId val="{00000000-B54E-44A5-98BA-BB4603532F50}"/>
            </c:ext>
          </c:extLst>
        </c:ser>
        <c:dLbls>
          <c:showLegendKey val="0"/>
          <c:showVal val="0"/>
          <c:showCatName val="0"/>
          <c:showSerName val="0"/>
          <c:showPercent val="0"/>
          <c:showBubbleSize val="0"/>
        </c:dLbls>
        <c:gapWidth val="219"/>
        <c:overlap val="-27"/>
        <c:axId val="163366128"/>
        <c:axId val="163366520"/>
      </c:barChart>
      <c:catAx>
        <c:axId val="163366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wordArtVertRtl" wrap="square" anchor="ctr" anchorCtr="1"/>
          <a:lstStyle/>
          <a:p>
            <a:pPr>
              <a:defRPr sz="1200" b="1"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63366520"/>
        <c:crosses val="autoZero"/>
        <c:auto val="1"/>
        <c:lblAlgn val="ctr"/>
        <c:lblOffset val="100"/>
        <c:tickLblSkip val="1"/>
        <c:noMultiLvlLbl val="0"/>
      </c:catAx>
      <c:valAx>
        <c:axId val="1633665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633661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6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600" b="1"/>
              <a:t>ＢＣＰチェック評価</a:t>
            </a:r>
            <a:r>
              <a:rPr lang="en-US" altLang="ja-JP" sz="1600" b="1"/>
              <a:t>【</a:t>
            </a:r>
            <a:r>
              <a:rPr lang="ja-JP" altLang="en-US" sz="1600" b="1"/>
              <a:t>経営資源</a:t>
            </a:r>
            <a:r>
              <a:rPr lang="en-US" altLang="ja-JP" sz="1600" b="1"/>
              <a:t>】</a:t>
            </a:r>
            <a:endParaRPr lang="ja-JP" sz="1600" b="1"/>
          </a:p>
        </c:rich>
      </c:tx>
      <c:overlay val="0"/>
      <c:spPr>
        <a:solidFill>
          <a:schemeClr val="accent2"/>
        </a:solid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0.23700160154155056"/>
          <c:y val="0.22829959010475628"/>
          <c:w val="0.54628680001231533"/>
          <c:h val="0.7048792306501066"/>
        </c:manualLayout>
      </c:layout>
      <c:radarChart>
        <c:radarStyle val="marker"/>
        <c:varyColors val="0"/>
        <c:ser>
          <c:idx val="0"/>
          <c:order val="0"/>
          <c:spPr>
            <a:ln w="28575" cap="rnd">
              <a:solidFill>
                <a:schemeClr val="accent1"/>
              </a:solidFill>
              <a:round/>
            </a:ln>
            <a:effectLst/>
          </c:spPr>
          <c:marker>
            <c:symbol val="none"/>
          </c:marker>
          <c:cat>
            <c:strRef>
              <c:f>貼付!$M$33:$M$37</c:f>
              <c:strCache>
                <c:ptCount val="5"/>
                <c:pt idx="0">
                  <c:v>事業体制</c:v>
                </c:pt>
                <c:pt idx="1">
                  <c:v>人材(ヒト）</c:v>
                </c:pt>
                <c:pt idx="2">
                  <c:v>設備・備品(モノ）</c:v>
                </c:pt>
                <c:pt idx="3">
                  <c:v>資金(カネ）</c:v>
                </c:pt>
                <c:pt idx="4">
                  <c:v>外部関係(情報）</c:v>
                </c:pt>
              </c:strCache>
            </c:strRef>
          </c:cat>
          <c:val>
            <c:numRef>
              <c:f>貼付!$N$33:$N$37</c:f>
              <c:numCache>
                <c:formatCode>General</c:formatCode>
                <c:ptCount val="5"/>
                <c:pt idx="0">
                  <c:v>8</c:v>
                </c:pt>
                <c:pt idx="1">
                  <c:v>16</c:v>
                </c:pt>
                <c:pt idx="2">
                  <c:v>12</c:v>
                </c:pt>
                <c:pt idx="3">
                  <c:v>7</c:v>
                </c:pt>
                <c:pt idx="4">
                  <c:v>15</c:v>
                </c:pt>
              </c:numCache>
            </c:numRef>
          </c:val>
          <c:extLst>
            <c:ext xmlns:c16="http://schemas.microsoft.com/office/drawing/2014/chart" uri="{C3380CC4-5D6E-409C-BE32-E72D297353CC}">
              <c16:uniqueId val="{00000000-48CE-4B2D-B957-7D33C43210D7}"/>
            </c:ext>
          </c:extLst>
        </c:ser>
        <c:dLbls>
          <c:showLegendKey val="0"/>
          <c:showVal val="0"/>
          <c:showCatName val="0"/>
          <c:showSerName val="0"/>
          <c:showPercent val="0"/>
          <c:showBubbleSize val="0"/>
        </c:dLbls>
        <c:axId val="163367696"/>
        <c:axId val="163368088"/>
      </c:radarChart>
      <c:catAx>
        <c:axId val="163367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63368088"/>
        <c:crosses val="autoZero"/>
        <c:auto val="1"/>
        <c:lblAlgn val="ctr"/>
        <c:lblOffset val="100"/>
        <c:noMultiLvlLbl val="0"/>
      </c:catAx>
      <c:valAx>
        <c:axId val="1633680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70C0"/>
                </a:solidFill>
                <a:latin typeface="Meiryo UI" panose="020B0604030504040204" pitchFamily="50" charset="-128"/>
                <a:ea typeface="Meiryo UI" panose="020B0604030504040204" pitchFamily="50" charset="-128"/>
                <a:cs typeface="+mn-cs"/>
              </a:defRPr>
            </a:pPr>
            <a:endParaRPr lang="ja-JP"/>
          </a:p>
        </c:txPr>
        <c:crossAx val="16336769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6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600"/>
              <a:t>取組時期評価</a:t>
            </a:r>
          </a:p>
        </c:rich>
      </c:tx>
      <c:overlay val="0"/>
      <c:spPr>
        <a:solidFill>
          <a:schemeClr val="accent2"/>
        </a:solid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0.11479761808106073"/>
          <c:y val="0.14128280524489226"/>
          <c:w val="0.88498840769903764"/>
          <c:h val="0.72336956981395917"/>
        </c:manualLayout>
      </c:layout>
      <c:barChart>
        <c:barDir val="col"/>
        <c:grouping val="clustered"/>
        <c:varyColors val="0"/>
        <c:ser>
          <c:idx val="0"/>
          <c:order val="0"/>
          <c:spPr>
            <a:solidFill>
              <a:schemeClr val="accent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rgbClr val="0070C0"/>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貼付!$P$33:$P$34</c:f>
              <c:strCache>
                <c:ptCount val="2"/>
                <c:pt idx="0">
                  <c:v>事前</c:v>
                </c:pt>
                <c:pt idx="1">
                  <c:v>発生時</c:v>
                </c:pt>
              </c:strCache>
            </c:strRef>
          </c:cat>
          <c:val>
            <c:numRef>
              <c:f>貼付!$Q$33:$Q$34</c:f>
              <c:numCache>
                <c:formatCode>0%</c:formatCode>
                <c:ptCount val="2"/>
                <c:pt idx="0">
                  <c:v>0.70833333333333337</c:v>
                </c:pt>
                <c:pt idx="1">
                  <c:v>0.5</c:v>
                </c:pt>
              </c:numCache>
            </c:numRef>
          </c:val>
          <c:extLst>
            <c:ext xmlns:c16="http://schemas.microsoft.com/office/drawing/2014/chart" uri="{C3380CC4-5D6E-409C-BE32-E72D297353CC}">
              <c16:uniqueId val="{00000000-F505-49F6-9A47-C346525FBF39}"/>
            </c:ext>
          </c:extLst>
        </c:ser>
        <c:dLbls>
          <c:showLegendKey val="0"/>
          <c:showVal val="0"/>
          <c:showCatName val="0"/>
          <c:showSerName val="0"/>
          <c:showPercent val="0"/>
          <c:showBubbleSize val="0"/>
        </c:dLbls>
        <c:gapWidth val="219"/>
        <c:overlap val="-27"/>
        <c:axId val="163368872"/>
        <c:axId val="163369264"/>
        <c:extLst>
          <c:ext xmlns:c15="http://schemas.microsoft.com/office/drawing/2012/chart" uri="{02D57815-91ED-43cb-92C2-25804820EDAC}">
            <c15:filteredBarSeries>
              <c15:ser>
                <c:idx val="1"/>
                <c:order val="1"/>
                <c:spPr>
                  <a:solidFill>
                    <a:schemeClr val="accent2"/>
                  </a:solidFill>
                  <a:ln>
                    <a:noFill/>
                  </a:ln>
                  <a:effectLst/>
                </c:spPr>
                <c:invertIfNegative val="0"/>
                <c:cat>
                  <c:strRef>
                    <c:extLst>
                      <c:ext uri="{02D57815-91ED-43cb-92C2-25804820EDAC}">
                        <c15:formulaRef>
                          <c15:sqref>貼付!$P$33:$P$34</c15:sqref>
                        </c15:formulaRef>
                      </c:ext>
                    </c:extLst>
                    <c:strCache>
                      <c:ptCount val="2"/>
                      <c:pt idx="0">
                        <c:v>事前</c:v>
                      </c:pt>
                      <c:pt idx="1">
                        <c:v>発生時</c:v>
                      </c:pt>
                    </c:strCache>
                  </c:strRef>
                </c:cat>
                <c:val>
                  <c:numRef>
                    <c:extLst>
                      <c:ext uri="{02D57815-91ED-43cb-92C2-25804820EDAC}">
                        <c15:formulaRef>
                          <c15:sqref>貼付!$R$33:$R$34</c15:sqref>
                        </c15:formulaRef>
                      </c:ext>
                    </c:extLst>
                    <c:numCache>
                      <c:formatCode>General</c:formatCode>
                      <c:ptCount val="2"/>
                    </c:numCache>
                  </c:numRef>
                </c:val>
                <c:extLst>
                  <c:ext xmlns:c16="http://schemas.microsoft.com/office/drawing/2014/chart" uri="{C3380CC4-5D6E-409C-BE32-E72D297353CC}">
                    <c16:uniqueId val="{00000001-F505-49F6-9A47-C346525FBF39}"/>
                  </c:ext>
                </c:extLst>
              </c15:ser>
            </c15:filteredBarSeries>
          </c:ext>
        </c:extLst>
      </c:barChart>
      <c:catAx>
        <c:axId val="163368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63369264"/>
        <c:crosses val="autoZero"/>
        <c:auto val="1"/>
        <c:lblAlgn val="ctr"/>
        <c:lblOffset val="100"/>
        <c:noMultiLvlLbl val="0"/>
      </c:catAx>
      <c:valAx>
        <c:axId val="1633692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633688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b="1">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カテゴリー別</a:t>
            </a:r>
          </a:p>
        </c:rich>
      </c:tx>
      <c:layout>
        <c:manualLayout>
          <c:xMode val="edge"/>
          <c:yMode val="edge"/>
          <c:x val="2.6046956225424051E-2"/>
          <c:y val="1.851851851851851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4786804776643678"/>
          <c:y val="0.19480715952172645"/>
          <c:w val="0.49772687847807923"/>
          <c:h val="0.70496901428988046"/>
        </c:manualLayout>
      </c:layout>
      <c:radarChart>
        <c:radarStyle val="marker"/>
        <c:varyColors val="0"/>
        <c:ser>
          <c:idx val="0"/>
          <c:order val="0"/>
          <c:spPr>
            <a:ln w="28575" cap="rnd">
              <a:solidFill>
                <a:schemeClr val="accent1"/>
              </a:solidFill>
              <a:round/>
            </a:ln>
            <a:effectLst/>
          </c:spPr>
          <c:marker>
            <c:symbol val="none"/>
          </c:marker>
          <c:cat>
            <c:strRef>
              <c:f>'項目だし (3)'!$D$29:$D$33</c:f>
              <c:strCache>
                <c:ptCount val="5"/>
                <c:pt idx="0">
                  <c:v>A：ヒト</c:v>
                </c:pt>
                <c:pt idx="1">
                  <c:v>B：もの</c:v>
                </c:pt>
                <c:pt idx="2">
                  <c:v>C：カネ</c:v>
                </c:pt>
                <c:pt idx="3">
                  <c:v>D:情報</c:v>
                </c:pt>
                <c:pt idx="4">
                  <c:v>E：外部</c:v>
                </c:pt>
              </c:strCache>
            </c:strRef>
          </c:cat>
          <c:val>
            <c:numRef>
              <c:f>'項目だし (3)'!$E$29:$E$33</c:f>
              <c:numCache>
                <c:formatCode>General</c:formatCode>
                <c:ptCount val="5"/>
                <c:pt idx="0">
                  <c:v>20</c:v>
                </c:pt>
                <c:pt idx="1">
                  <c:v>10</c:v>
                </c:pt>
                <c:pt idx="2">
                  <c:v>5</c:v>
                </c:pt>
                <c:pt idx="3">
                  <c:v>10</c:v>
                </c:pt>
                <c:pt idx="4">
                  <c:v>5</c:v>
                </c:pt>
              </c:numCache>
            </c:numRef>
          </c:val>
          <c:extLst>
            <c:ext xmlns:c16="http://schemas.microsoft.com/office/drawing/2014/chart" uri="{C3380CC4-5D6E-409C-BE32-E72D297353CC}">
              <c16:uniqueId val="{00000000-AFF8-4C9C-897D-56C2F35928A5}"/>
            </c:ext>
          </c:extLst>
        </c:ser>
        <c:dLbls>
          <c:showLegendKey val="0"/>
          <c:showVal val="0"/>
          <c:showCatName val="0"/>
          <c:showSerName val="0"/>
          <c:showPercent val="0"/>
          <c:showBubbleSize val="0"/>
        </c:dLbls>
        <c:axId val="162417224"/>
        <c:axId val="162417616"/>
      </c:radarChart>
      <c:catAx>
        <c:axId val="162417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ja-JP"/>
          </a:p>
        </c:txPr>
        <c:crossAx val="162417616"/>
        <c:crosses val="autoZero"/>
        <c:auto val="1"/>
        <c:lblAlgn val="ctr"/>
        <c:lblOffset val="100"/>
        <c:noMultiLvlLbl val="0"/>
      </c:catAx>
      <c:valAx>
        <c:axId val="1624176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24172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1.jpeg"/><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chart" Target="../charts/chart6.xml"/><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2.emf"/><Relationship Id="rId4" Type="http://schemas.openxmlformats.org/officeDocument/2006/relationships/image" Target="../media/image3.emf"/></Relationships>
</file>

<file path=xl/drawings/_rels/drawing6.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1.jpeg"/><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18</xdr:col>
      <xdr:colOff>164353</xdr:colOff>
      <xdr:row>11</xdr:row>
      <xdr:rowOff>37353</xdr:rowOff>
    </xdr:from>
    <xdr:to>
      <xdr:col>20</xdr:col>
      <xdr:colOff>0</xdr:colOff>
      <xdr:row>12</xdr:row>
      <xdr:rowOff>149412</xdr:rowOff>
    </xdr:to>
    <xdr:sp macro="" textlink="">
      <xdr:nvSpPr>
        <xdr:cNvPr id="2" name="矢印: 右 1">
          <a:extLst>
            <a:ext uri="{FF2B5EF4-FFF2-40B4-BE49-F238E27FC236}">
              <a16:creationId xmlns:a16="http://schemas.microsoft.com/office/drawing/2014/main" id="{6EF75DBF-357B-4DC5-9DE7-C00BF822EAC7}"/>
            </a:ext>
          </a:extLst>
        </xdr:cNvPr>
        <xdr:cNvSpPr/>
      </xdr:nvSpPr>
      <xdr:spPr>
        <a:xfrm>
          <a:off x="11740403" y="2799603"/>
          <a:ext cx="476997" cy="3406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164353</xdr:colOff>
      <xdr:row>23</xdr:row>
      <xdr:rowOff>2988</xdr:rowOff>
    </xdr:from>
    <xdr:to>
      <xdr:col>20</xdr:col>
      <xdr:colOff>1120</xdr:colOff>
      <xdr:row>24</xdr:row>
      <xdr:rowOff>115047</xdr:rowOff>
    </xdr:to>
    <xdr:sp macro="" textlink="">
      <xdr:nvSpPr>
        <xdr:cNvPr id="3" name="矢印: 右 2">
          <a:extLst>
            <a:ext uri="{FF2B5EF4-FFF2-40B4-BE49-F238E27FC236}">
              <a16:creationId xmlns:a16="http://schemas.microsoft.com/office/drawing/2014/main" id="{300F9619-AF7B-4BD9-ACBD-8422B1F63B39}"/>
            </a:ext>
          </a:extLst>
        </xdr:cNvPr>
        <xdr:cNvSpPr/>
      </xdr:nvSpPr>
      <xdr:spPr>
        <a:xfrm>
          <a:off x="11740403" y="5508438"/>
          <a:ext cx="478117" cy="3406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23</xdr:col>
      <xdr:colOff>380999</xdr:colOff>
      <xdr:row>0</xdr:row>
      <xdr:rowOff>53521</xdr:rowOff>
    </xdr:from>
    <xdr:to>
      <xdr:col>24</xdr:col>
      <xdr:colOff>545294</xdr:colOff>
      <xdr:row>2</xdr:row>
      <xdr:rowOff>95993</xdr:rowOff>
    </xdr:to>
    <xdr:pic>
      <xdr:nvPicPr>
        <xdr:cNvPr id="4" name="図 3" descr="「あら坊」と「あらみぃ」（基本）">
          <a:extLst>
            <a:ext uri="{FF2B5EF4-FFF2-40B4-BE49-F238E27FC236}">
              <a16:creationId xmlns:a16="http://schemas.microsoft.com/office/drawing/2014/main" id="{D4978BC2-5762-4486-AA62-5EF9312B03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579599" y="53521"/>
          <a:ext cx="824695" cy="5568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365739</xdr:colOff>
      <xdr:row>4</xdr:row>
      <xdr:rowOff>95553</xdr:rowOff>
    </xdr:from>
    <xdr:to>
      <xdr:col>27</xdr:col>
      <xdr:colOff>384327</xdr:colOff>
      <xdr:row>7</xdr:row>
      <xdr:rowOff>157541</xdr:rowOff>
    </xdr:to>
    <xdr:pic>
      <xdr:nvPicPr>
        <xdr:cNvPr id="2" name="図 1">
          <a:extLst>
            <a:ext uri="{FF2B5EF4-FFF2-40B4-BE49-F238E27FC236}">
              <a16:creationId xmlns:a16="http://schemas.microsoft.com/office/drawing/2014/main" id="{B3D95F17-68E8-48C2-8A49-B19A67D3CCEE}"/>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r="5277" b="2581"/>
        <a:stretch/>
      </xdr:blipFill>
      <xdr:spPr bwMode="auto">
        <a:xfrm>
          <a:off x="16234389" y="1168703"/>
          <a:ext cx="1428288" cy="8493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455908</xdr:colOff>
      <xdr:row>43</xdr:row>
      <xdr:rowOff>161470</xdr:rowOff>
    </xdr:from>
    <xdr:to>
      <xdr:col>27</xdr:col>
      <xdr:colOff>391334</xdr:colOff>
      <xdr:row>47</xdr:row>
      <xdr:rowOff>97971</xdr:rowOff>
    </xdr:to>
    <xdr:pic>
      <xdr:nvPicPr>
        <xdr:cNvPr id="3" name="図 2">
          <a:extLst>
            <a:ext uri="{FF2B5EF4-FFF2-40B4-BE49-F238E27FC236}">
              <a16:creationId xmlns:a16="http://schemas.microsoft.com/office/drawing/2014/main" id="{F13F6787-A7AA-4955-9085-46C1AEA39F6C}"/>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4148"/>
        <a:stretch/>
      </xdr:blipFill>
      <xdr:spPr bwMode="auto">
        <a:xfrm>
          <a:off x="16324558" y="11553370"/>
          <a:ext cx="1345126" cy="8509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148168</xdr:colOff>
      <xdr:row>11</xdr:row>
      <xdr:rowOff>52917</xdr:rowOff>
    </xdr:from>
    <xdr:to>
      <xdr:col>27</xdr:col>
      <xdr:colOff>560918</xdr:colOff>
      <xdr:row>20</xdr:row>
      <xdr:rowOff>222250</xdr:rowOff>
    </xdr:to>
    <xdr:graphicFrame macro="">
      <xdr:nvGraphicFramePr>
        <xdr:cNvPr id="4" name="グラフ 3">
          <a:extLst>
            <a:ext uri="{FF2B5EF4-FFF2-40B4-BE49-F238E27FC236}">
              <a16:creationId xmlns:a16="http://schemas.microsoft.com/office/drawing/2014/main" id="{F9E58AF3-8974-4A90-B118-97D9A8A972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23</xdr:col>
      <xdr:colOff>95250</xdr:colOff>
      <xdr:row>22</xdr:row>
      <xdr:rowOff>169334</xdr:rowOff>
    </xdr:from>
    <xdr:to>
      <xdr:col>27</xdr:col>
      <xdr:colOff>698500</xdr:colOff>
      <xdr:row>33</xdr:row>
      <xdr:rowOff>243416</xdr:rowOff>
    </xdr:to>
    <xdr:graphicFrame macro="">
      <xdr:nvGraphicFramePr>
        <xdr:cNvPr id="5" name="グラフ 4">
          <a:extLst>
            <a:ext uri="{FF2B5EF4-FFF2-40B4-BE49-F238E27FC236}">
              <a16:creationId xmlns:a16="http://schemas.microsoft.com/office/drawing/2014/main" id="{9AC4CA7A-414F-4A74-9537-21FBFBAC9A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31</xdr:col>
      <xdr:colOff>25400</xdr:colOff>
      <xdr:row>29</xdr:row>
      <xdr:rowOff>88900</xdr:rowOff>
    </xdr:from>
    <xdr:to>
      <xdr:col>34</xdr:col>
      <xdr:colOff>330200</xdr:colOff>
      <xdr:row>36</xdr:row>
      <xdr:rowOff>114300</xdr:rowOff>
    </xdr:to>
    <xdr:sp macro="" textlink="">
      <xdr:nvSpPr>
        <xdr:cNvPr id="6" name="テキスト ボックス 5">
          <a:extLst>
            <a:ext uri="{FF2B5EF4-FFF2-40B4-BE49-F238E27FC236}">
              <a16:creationId xmlns:a16="http://schemas.microsoft.com/office/drawing/2014/main" id="{82085E43-DAAB-4105-8C68-666126986585}"/>
            </a:ext>
          </a:extLst>
        </xdr:cNvPr>
        <xdr:cNvSpPr txBox="1"/>
      </xdr:nvSpPr>
      <xdr:spPr>
        <a:xfrm>
          <a:off x="20015200" y="7664450"/>
          <a:ext cx="2286000" cy="1981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計算式むちゃくちゃ</a:t>
          </a:r>
          <a:endParaRPr kumimoji="1" lang="en-US" altLang="ja-JP" sz="1100"/>
        </a:p>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548820</xdr:colOff>
      <xdr:row>34</xdr:row>
      <xdr:rowOff>119063</xdr:rowOff>
    </xdr:from>
    <xdr:to>
      <xdr:col>8</xdr:col>
      <xdr:colOff>178594</xdr:colOff>
      <xdr:row>50</xdr:row>
      <xdr:rowOff>158752</xdr:rowOff>
    </xdr:to>
    <xdr:graphicFrame macro="">
      <xdr:nvGraphicFramePr>
        <xdr:cNvPr id="2" name="グラフ 1">
          <a:extLst>
            <a:ext uri="{FF2B5EF4-FFF2-40B4-BE49-F238E27FC236}">
              <a16:creationId xmlns:a16="http://schemas.microsoft.com/office/drawing/2014/main" id="{94BFA26A-2AE9-433A-9C32-38A5D3D1EA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3276692</xdr:colOff>
      <xdr:row>0</xdr:row>
      <xdr:rowOff>146439</xdr:rowOff>
    </xdr:from>
    <xdr:to>
      <xdr:col>3</xdr:col>
      <xdr:colOff>4601120</xdr:colOff>
      <xdr:row>3</xdr:row>
      <xdr:rowOff>478986</xdr:rowOff>
    </xdr:to>
    <xdr:pic>
      <xdr:nvPicPr>
        <xdr:cNvPr id="3" name="図 2" descr="「あら坊」と「あらみぃ」（基本）">
          <a:extLst>
            <a:ext uri="{FF2B5EF4-FFF2-40B4-BE49-F238E27FC236}">
              <a16:creationId xmlns:a16="http://schemas.microsoft.com/office/drawing/2014/main" id="{3B26CFA7-E3A8-4F27-AB0B-B1B3E234FBB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99192" y="146439"/>
          <a:ext cx="1324428" cy="10246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564698</xdr:colOff>
      <xdr:row>35</xdr:row>
      <xdr:rowOff>9922</xdr:rowOff>
    </xdr:from>
    <xdr:to>
      <xdr:col>3</xdr:col>
      <xdr:colOff>4603750</xdr:colOff>
      <xdr:row>50</xdr:row>
      <xdr:rowOff>19844</xdr:rowOff>
    </xdr:to>
    <xdr:graphicFrame macro="">
      <xdr:nvGraphicFramePr>
        <xdr:cNvPr id="17" name="グラフ 16">
          <a:extLst>
            <a:ext uri="{FF2B5EF4-FFF2-40B4-BE49-F238E27FC236}">
              <a16:creationId xmlns:a16="http://schemas.microsoft.com/office/drawing/2014/main" id="{DD5778B4-C53B-49A3-A360-4A4AFA1888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74084</xdr:colOff>
      <xdr:row>0</xdr:row>
      <xdr:rowOff>116417</xdr:rowOff>
    </xdr:from>
    <xdr:to>
      <xdr:col>11</xdr:col>
      <xdr:colOff>211667</xdr:colOff>
      <xdr:row>3</xdr:row>
      <xdr:rowOff>9071</xdr:rowOff>
    </xdr:to>
    <xdr:sp macro="" textlink="">
      <xdr:nvSpPr>
        <xdr:cNvPr id="22" name="楕円 21">
          <a:extLst>
            <a:ext uri="{FF2B5EF4-FFF2-40B4-BE49-F238E27FC236}">
              <a16:creationId xmlns:a16="http://schemas.microsoft.com/office/drawing/2014/main" id="{9B2598DD-AE72-43C7-8837-CC5646D9763A}"/>
            </a:ext>
          </a:extLst>
        </xdr:cNvPr>
        <xdr:cNvSpPr/>
      </xdr:nvSpPr>
      <xdr:spPr>
        <a:xfrm>
          <a:off x="13917084" y="116417"/>
          <a:ext cx="952500" cy="580571"/>
        </a:xfrm>
        <a:prstGeom prst="ellips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資料１</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399142</xdr:colOff>
      <xdr:row>40</xdr:row>
      <xdr:rowOff>9071</xdr:rowOff>
    </xdr:from>
    <xdr:to>
      <xdr:col>4</xdr:col>
      <xdr:colOff>2077357</xdr:colOff>
      <xdr:row>65</xdr:row>
      <xdr:rowOff>9070</xdr:rowOff>
    </xdr:to>
    <xdr:graphicFrame macro="">
      <xdr:nvGraphicFramePr>
        <xdr:cNvPr id="2" name="グラフ 1">
          <a:extLst>
            <a:ext uri="{FF2B5EF4-FFF2-40B4-BE49-F238E27FC236}">
              <a16:creationId xmlns:a16="http://schemas.microsoft.com/office/drawing/2014/main" id="{EE02972B-0AFD-4A24-8F51-D088B2F549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2685143</xdr:colOff>
      <xdr:row>39</xdr:row>
      <xdr:rowOff>208643</xdr:rowOff>
    </xdr:from>
    <xdr:to>
      <xdr:col>14</xdr:col>
      <xdr:colOff>181430</xdr:colOff>
      <xdr:row>65</xdr:row>
      <xdr:rowOff>54429</xdr:rowOff>
    </xdr:to>
    <xdr:graphicFrame macro="">
      <xdr:nvGraphicFramePr>
        <xdr:cNvPr id="3" name="グラフ 2">
          <a:extLst>
            <a:ext uri="{FF2B5EF4-FFF2-40B4-BE49-F238E27FC236}">
              <a16:creationId xmlns:a16="http://schemas.microsoft.com/office/drawing/2014/main" id="{E56089CA-CAD2-44B2-85AF-9392E52C3B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15</xdr:col>
      <xdr:colOff>666750</xdr:colOff>
      <xdr:row>2</xdr:row>
      <xdr:rowOff>63499</xdr:rowOff>
    </xdr:from>
    <xdr:to>
      <xdr:col>16</xdr:col>
      <xdr:colOff>246705</xdr:colOff>
      <xdr:row>3</xdr:row>
      <xdr:rowOff>744516</xdr:rowOff>
    </xdr:to>
    <xdr:pic>
      <xdr:nvPicPr>
        <xdr:cNvPr id="4" name="図 3" descr="「あら坊」と「あらみぃ」（基本）">
          <a:extLst>
            <a:ext uri="{FF2B5EF4-FFF2-40B4-BE49-F238E27FC236}">
              <a16:creationId xmlns:a16="http://schemas.microsoft.com/office/drawing/2014/main" id="{627C7108-6723-495B-9588-359F945669B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621125" y="523874"/>
          <a:ext cx="1183330" cy="9032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23</xdr:col>
      <xdr:colOff>833522</xdr:colOff>
      <xdr:row>4</xdr:row>
      <xdr:rowOff>87086</xdr:rowOff>
    </xdr:from>
    <xdr:to>
      <xdr:col>26</xdr:col>
      <xdr:colOff>513443</xdr:colOff>
      <xdr:row>5</xdr:row>
      <xdr:rowOff>566057</xdr:rowOff>
    </xdr:to>
    <xdr:pic>
      <xdr:nvPicPr>
        <xdr:cNvPr id="2" name="図 1">
          <a:extLst>
            <a:ext uri="{FF2B5EF4-FFF2-40B4-BE49-F238E27FC236}">
              <a16:creationId xmlns:a16="http://schemas.microsoft.com/office/drawing/2014/main" id="{E41A8B75-F9D0-4A63-82B3-0A243C798AE1}"/>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r="5277" b="2581"/>
        <a:stretch/>
      </xdr:blipFill>
      <xdr:spPr bwMode="auto">
        <a:xfrm>
          <a:off x="14651122" y="1058636"/>
          <a:ext cx="1445221" cy="8345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195793</xdr:colOff>
      <xdr:row>8</xdr:row>
      <xdr:rowOff>66675</xdr:rowOff>
    </xdr:from>
    <xdr:to>
      <xdr:col>11</xdr:col>
      <xdr:colOff>95251</xdr:colOff>
      <xdr:row>17</xdr:row>
      <xdr:rowOff>86066</xdr:rowOff>
    </xdr:to>
    <xdr:pic>
      <xdr:nvPicPr>
        <xdr:cNvPr id="3" name="図 2">
          <a:extLst>
            <a:ext uri="{FF2B5EF4-FFF2-40B4-BE49-F238E27FC236}">
              <a16:creationId xmlns:a16="http://schemas.microsoft.com/office/drawing/2014/main" id="{9DB939A4-D84D-4B17-9CC3-883880CB1C3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656543" y="2498725"/>
          <a:ext cx="3010958" cy="25339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203200</xdr:colOff>
      <xdr:row>18</xdr:row>
      <xdr:rowOff>174625</xdr:rowOff>
    </xdr:from>
    <xdr:to>
      <xdr:col>11</xdr:col>
      <xdr:colOff>66422</xdr:colOff>
      <xdr:row>27</xdr:row>
      <xdr:rowOff>0</xdr:rowOff>
    </xdr:to>
    <xdr:pic>
      <xdr:nvPicPr>
        <xdr:cNvPr id="4" name="図 3">
          <a:extLst>
            <a:ext uri="{FF2B5EF4-FFF2-40B4-BE49-F238E27FC236}">
              <a16:creationId xmlns:a16="http://schemas.microsoft.com/office/drawing/2014/main" id="{B300DB64-64E6-4E66-AA91-B0183708DA5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663950" y="5400675"/>
          <a:ext cx="2974722" cy="2187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148992</xdr:colOff>
      <xdr:row>31</xdr:row>
      <xdr:rowOff>263071</xdr:rowOff>
    </xdr:from>
    <xdr:to>
      <xdr:col>11</xdr:col>
      <xdr:colOff>186017</xdr:colOff>
      <xdr:row>35</xdr:row>
      <xdr:rowOff>9071</xdr:rowOff>
    </xdr:to>
    <xdr:pic>
      <xdr:nvPicPr>
        <xdr:cNvPr id="5" name="図 4">
          <a:extLst>
            <a:ext uri="{FF2B5EF4-FFF2-40B4-BE49-F238E27FC236}">
              <a16:creationId xmlns:a16="http://schemas.microsoft.com/office/drawing/2014/main" id="{68B1C0D7-3CB6-4945-B537-06D6E1445020}"/>
            </a:ext>
          </a:extLst>
        </xdr:cNvPr>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b="4148"/>
        <a:stretch/>
      </xdr:blipFill>
      <xdr:spPr bwMode="auto">
        <a:xfrm>
          <a:off x="5400442" y="8968921"/>
          <a:ext cx="1357825" cy="863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20</xdr:col>
      <xdr:colOff>299357</xdr:colOff>
      <xdr:row>6</xdr:row>
      <xdr:rowOff>99786</xdr:rowOff>
    </xdr:from>
    <xdr:to>
      <xdr:col>22</xdr:col>
      <xdr:colOff>281215</xdr:colOff>
      <xdr:row>10</xdr:row>
      <xdr:rowOff>45358</xdr:rowOff>
    </xdr:to>
    <xdr:sp macro="" textlink="">
      <xdr:nvSpPr>
        <xdr:cNvPr id="6" name="正方形/長方形 5">
          <a:extLst>
            <a:ext uri="{FF2B5EF4-FFF2-40B4-BE49-F238E27FC236}">
              <a16:creationId xmlns:a16="http://schemas.microsoft.com/office/drawing/2014/main" id="{8031E377-FECA-431A-AC7C-AA8DCC54EC69}"/>
            </a:ext>
          </a:extLst>
        </xdr:cNvPr>
        <xdr:cNvSpPr/>
      </xdr:nvSpPr>
      <xdr:spPr>
        <a:xfrm>
          <a:off x="12135757" y="2023836"/>
          <a:ext cx="1302658" cy="101237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94458</xdr:colOff>
      <xdr:row>0</xdr:row>
      <xdr:rowOff>226455</xdr:rowOff>
    </xdr:from>
    <xdr:to>
      <xdr:col>27</xdr:col>
      <xdr:colOff>266816</xdr:colOff>
      <xdr:row>3</xdr:row>
      <xdr:rowOff>63169</xdr:rowOff>
    </xdr:to>
    <xdr:sp macro="" textlink="">
      <xdr:nvSpPr>
        <xdr:cNvPr id="7" name="楕円 6">
          <a:extLst>
            <a:ext uri="{FF2B5EF4-FFF2-40B4-BE49-F238E27FC236}">
              <a16:creationId xmlns:a16="http://schemas.microsoft.com/office/drawing/2014/main" id="{3B9F9731-2547-4224-A75D-B8A3062F2FDC}"/>
            </a:ext>
          </a:extLst>
        </xdr:cNvPr>
        <xdr:cNvSpPr/>
      </xdr:nvSpPr>
      <xdr:spPr>
        <a:xfrm>
          <a:off x="15556708" y="226455"/>
          <a:ext cx="953408" cy="579664"/>
        </a:xfrm>
        <a:prstGeom prst="ellips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資料２</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4717142</xdr:colOff>
      <xdr:row>34</xdr:row>
      <xdr:rowOff>119063</xdr:rowOff>
    </xdr:from>
    <xdr:to>
      <xdr:col>11</xdr:col>
      <xdr:colOff>254000</xdr:colOff>
      <xdr:row>50</xdr:row>
      <xdr:rowOff>158752</xdr:rowOff>
    </xdr:to>
    <xdr:graphicFrame macro="">
      <xdr:nvGraphicFramePr>
        <xdr:cNvPr id="2" name="グラフ 1">
          <a:extLst>
            <a:ext uri="{FF2B5EF4-FFF2-40B4-BE49-F238E27FC236}">
              <a16:creationId xmlns:a16="http://schemas.microsoft.com/office/drawing/2014/main" id="{39CB297B-201C-4F76-981B-9ED2794B12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4149061</xdr:colOff>
      <xdr:row>0</xdr:row>
      <xdr:rowOff>61772</xdr:rowOff>
    </xdr:from>
    <xdr:to>
      <xdr:col>3</xdr:col>
      <xdr:colOff>5473489</xdr:colOff>
      <xdr:row>3</xdr:row>
      <xdr:rowOff>394319</xdr:rowOff>
    </xdr:to>
    <xdr:pic>
      <xdr:nvPicPr>
        <xdr:cNvPr id="3" name="図 2" descr="「あら坊」と「あらみぃ」（基本）">
          <a:extLst>
            <a:ext uri="{FF2B5EF4-FFF2-40B4-BE49-F238E27FC236}">
              <a16:creationId xmlns:a16="http://schemas.microsoft.com/office/drawing/2014/main" id="{B1B7315F-9E4A-4CA4-BCAA-EA42FDE2CBD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19728" y="61772"/>
          <a:ext cx="1324428" cy="10204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564698</xdr:colOff>
      <xdr:row>35</xdr:row>
      <xdr:rowOff>9922</xdr:rowOff>
    </xdr:from>
    <xdr:to>
      <xdr:col>3</xdr:col>
      <xdr:colOff>4603750</xdr:colOff>
      <xdr:row>50</xdr:row>
      <xdr:rowOff>19844</xdr:rowOff>
    </xdr:to>
    <xdr:graphicFrame macro="">
      <xdr:nvGraphicFramePr>
        <xdr:cNvPr id="4" name="グラフ 3">
          <a:extLst>
            <a:ext uri="{FF2B5EF4-FFF2-40B4-BE49-F238E27FC236}">
              <a16:creationId xmlns:a16="http://schemas.microsoft.com/office/drawing/2014/main" id="{0698E32B-F855-4332-9566-DC88F5FE5E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591344</xdr:colOff>
      <xdr:row>30</xdr:row>
      <xdr:rowOff>49213</xdr:rowOff>
    </xdr:from>
    <xdr:to>
      <xdr:col>12</xdr:col>
      <xdr:colOff>555625</xdr:colOff>
      <xdr:row>39</xdr:row>
      <xdr:rowOff>77788</xdr:rowOff>
    </xdr:to>
    <xdr:graphicFrame macro="">
      <xdr:nvGraphicFramePr>
        <xdr:cNvPr id="2" name="グラフ 1">
          <a:extLst>
            <a:ext uri="{FF2B5EF4-FFF2-40B4-BE49-F238E27FC236}">
              <a16:creationId xmlns:a16="http://schemas.microsoft.com/office/drawing/2014/main" id="{2FD51525-89A9-45E7-8746-8C83FB31037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607219</xdr:colOff>
      <xdr:row>39</xdr:row>
      <xdr:rowOff>358776</xdr:rowOff>
    </xdr:from>
    <xdr:to>
      <xdr:col>12</xdr:col>
      <xdr:colOff>555625</xdr:colOff>
      <xdr:row>52</xdr:row>
      <xdr:rowOff>204788</xdr:rowOff>
    </xdr:to>
    <xdr:graphicFrame macro="">
      <xdr:nvGraphicFramePr>
        <xdr:cNvPr id="3" name="グラフ 2">
          <a:extLst>
            <a:ext uri="{FF2B5EF4-FFF2-40B4-BE49-F238E27FC236}">
              <a16:creationId xmlns:a16="http://schemas.microsoft.com/office/drawing/2014/main" id="{1267AD0E-D8B8-43A5-B41B-3AF657E90EB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A1:AC82"/>
  <sheetViews>
    <sheetView showGridLines="0" zoomScale="70" zoomScaleNormal="70" zoomScaleSheetLayoutView="70" workbookViewId="0">
      <selection activeCell="G31" sqref="G31"/>
    </sheetView>
  </sheetViews>
  <sheetFormatPr defaultColWidth="8.625" defaultRowHeight="15.75" x14ac:dyDescent="0.4"/>
  <cols>
    <col min="1" max="1" width="6.625" style="577" customWidth="1"/>
    <col min="2" max="2" width="11.625" style="577" customWidth="1"/>
    <col min="3" max="3" width="4.625" style="577" customWidth="1"/>
    <col min="4" max="12" width="8.25" style="577" customWidth="1"/>
    <col min="13" max="13" width="9.375" style="577" customWidth="1"/>
    <col min="14" max="15" width="8.25" style="577" customWidth="1"/>
    <col min="16" max="16" width="12.125" style="577" customWidth="1"/>
    <col min="17" max="17" width="18.25" style="577" customWidth="1"/>
    <col min="18" max="18" width="12.125" style="577" customWidth="1"/>
    <col min="19" max="19" width="12" style="577" customWidth="1"/>
    <col min="20" max="20" width="12.125" style="577" customWidth="1"/>
    <col min="21" max="21" width="17.625" style="577" customWidth="1"/>
    <col min="22" max="22" width="3.5" style="577" customWidth="1"/>
    <col min="23" max="23" width="2" style="577" customWidth="1"/>
    <col min="24" max="24" width="6.125" style="577" customWidth="1"/>
    <col min="25" max="25" width="17.125" style="863" bestFit="1" customWidth="1"/>
    <col min="26" max="26" width="2.875" style="863" bestFit="1" customWidth="1"/>
    <col min="27" max="27" width="8.625" style="578" customWidth="1"/>
    <col min="28" max="28" width="7" style="578" bestFit="1" customWidth="1"/>
    <col min="29" max="29" width="7.125" style="577" bestFit="1" customWidth="1"/>
    <col min="30" max="30" width="10" style="577" customWidth="1"/>
    <col min="31" max="31" width="11.625" style="577" customWidth="1"/>
    <col min="32" max="16384" width="8.625" style="577"/>
  </cols>
  <sheetData>
    <row r="1" spans="1:29" ht="32.1" customHeight="1" x14ac:dyDescent="0.4">
      <c r="A1" s="574"/>
      <c r="B1" s="575" t="s">
        <v>99</v>
      </c>
      <c r="C1" s="574"/>
      <c r="D1" s="574"/>
      <c r="E1" s="574"/>
      <c r="F1" s="574"/>
      <c r="G1" s="574"/>
      <c r="H1" s="574"/>
      <c r="I1" s="574"/>
      <c r="J1" s="574"/>
      <c r="K1" s="574"/>
      <c r="L1" s="574"/>
      <c r="M1" s="574"/>
      <c r="N1" s="574"/>
      <c r="O1" s="574"/>
      <c r="P1" s="574"/>
      <c r="Q1" s="574"/>
      <c r="R1" s="574"/>
      <c r="S1" s="574"/>
      <c r="T1" s="576" t="s">
        <v>241</v>
      </c>
      <c r="U1" s="881">
        <f ca="1">TODAY()</f>
        <v>44791</v>
      </c>
      <c r="V1" s="881"/>
      <c r="W1" s="881"/>
    </row>
    <row r="2" spans="1:29" ht="14.1" customHeight="1" x14ac:dyDescent="0.4">
      <c r="A2" s="522"/>
      <c r="B2" s="579" t="s">
        <v>7</v>
      </c>
      <c r="C2" s="522"/>
      <c r="D2" s="522"/>
      <c r="E2" s="522"/>
      <c r="F2" s="522"/>
      <c r="G2" s="522"/>
      <c r="H2" s="522"/>
      <c r="I2" s="522"/>
      <c r="J2" s="522"/>
      <c r="K2" s="522"/>
      <c r="L2" s="522"/>
      <c r="M2" s="522"/>
      <c r="N2" s="522"/>
      <c r="O2" s="522"/>
      <c r="P2" s="522"/>
      <c r="Q2" s="522"/>
      <c r="R2" s="522"/>
      <c r="S2" s="522"/>
      <c r="T2" s="522"/>
      <c r="U2" s="522"/>
      <c r="V2" s="522"/>
      <c r="W2" s="522"/>
      <c r="X2" s="522"/>
    </row>
    <row r="3" spans="1:29" s="586" customFormat="1" ht="36.75" customHeight="1" x14ac:dyDescent="0.4">
      <c r="A3" s="580"/>
      <c r="B3" s="581" t="s">
        <v>243</v>
      </c>
      <c r="C3" s="582"/>
      <c r="D3" s="583"/>
      <c r="E3" s="584"/>
      <c r="F3" s="584"/>
      <c r="G3" s="584"/>
      <c r="H3" s="584"/>
      <c r="I3" s="584"/>
      <c r="J3" s="584"/>
      <c r="K3" s="584"/>
      <c r="L3" s="584"/>
      <c r="M3" s="584" t="s">
        <v>390</v>
      </c>
      <c r="N3" s="581" t="s">
        <v>54</v>
      </c>
      <c r="O3" s="582"/>
      <c r="P3" s="583" t="s">
        <v>319</v>
      </c>
      <c r="Q3" s="584"/>
      <c r="R3" s="584"/>
      <c r="S3" s="584"/>
      <c r="T3" s="584"/>
      <c r="U3" s="585"/>
      <c r="V3" s="580"/>
      <c r="Y3" s="864"/>
      <c r="Z3" s="864"/>
      <c r="AA3" s="587"/>
      <c r="AB3" s="587"/>
    </row>
    <row r="4" spans="1:29" s="586" customFormat="1" ht="32.25" customHeight="1" x14ac:dyDescent="0.4">
      <c r="A4" s="580"/>
      <c r="B4" s="588" t="s">
        <v>242</v>
      </c>
      <c r="C4" s="589"/>
      <c r="D4" s="590" t="s">
        <v>318</v>
      </c>
      <c r="E4" s="591"/>
      <c r="F4" s="591"/>
      <c r="G4" s="591"/>
      <c r="H4" s="591"/>
      <c r="I4" s="591"/>
      <c r="J4" s="591"/>
      <c r="K4" s="591"/>
      <c r="L4" s="591"/>
      <c r="M4" s="591"/>
      <c r="N4" s="588" t="s">
        <v>96</v>
      </c>
      <c r="O4" s="592"/>
      <c r="P4" s="590" t="s">
        <v>366</v>
      </c>
      <c r="Q4" s="591"/>
      <c r="R4" s="591" t="s">
        <v>367</v>
      </c>
      <c r="S4" s="591"/>
      <c r="T4" s="591"/>
      <c r="U4" s="593" t="s">
        <v>390</v>
      </c>
      <c r="V4" s="580"/>
      <c r="Y4" s="864"/>
      <c r="Z4" s="864"/>
      <c r="AA4" s="587"/>
      <c r="AB4" s="587"/>
    </row>
    <row r="5" spans="1:29" ht="13.5" customHeight="1" x14ac:dyDescent="0.4">
      <c r="A5" s="522"/>
      <c r="B5" s="594" t="s">
        <v>7</v>
      </c>
      <c r="C5" s="452"/>
      <c r="D5" s="452"/>
      <c r="E5" s="452"/>
      <c r="F5" s="452"/>
      <c r="G5" s="452"/>
      <c r="H5" s="452"/>
      <c r="I5" s="452"/>
      <c r="J5" s="452"/>
      <c r="K5" s="452"/>
      <c r="L5" s="452"/>
      <c r="M5" s="452"/>
      <c r="N5" s="594"/>
      <c r="O5" s="452"/>
      <c r="P5" s="452"/>
      <c r="Q5" s="522"/>
      <c r="R5" s="522"/>
      <c r="S5" s="522"/>
      <c r="T5" s="522"/>
      <c r="U5" s="522"/>
      <c r="V5" s="522"/>
    </row>
    <row r="6" spans="1:29" ht="21.95" customHeight="1" x14ac:dyDescent="0.4">
      <c r="A6" s="522"/>
      <c r="B6" s="595" t="s">
        <v>315</v>
      </c>
      <c r="C6" s="596"/>
      <c r="D6" s="596"/>
      <c r="E6" s="596"/>
      <c r="F6" s="596"/>
      <c r="G6" s="596"/>
      <c r="H6" s="596"/>
      <c r="I6" s="596"/>
      <c r="J6" s="596"/>
      <c r="K6" s="596"/>
      <c r="L6" s="596"/>
      <c r="M6" s="596"/>
      <c r="N6" s="596"/>
      <c r="O6" s="596"/>
      <c r="P6" s="597"/>
      <c r="Q6" s="596"/>
      <c r="R6" s="596"/>
      <c r="S6" s="596"/>
      <c r="T6" s="596"/>
      <c r="U6" s="598"/>
      <c r="V6" s="522"/>
    </row>
    <row r="7" spans="1:29" ht="16.5" x14ac:dyDescent="0.4">
      <c r="A7" s="522"/>
      <c r="B7" s="599" t="s">
        <v>316</v>
      </c>
      <c r="C7" s="600"/>
      <c r="D7" s="600"/>
      <c r="E7" s="600"/>
      <c r="F7" s="600"/>
      <c r="G7" s="600"/>
      <c r="H7" s="600"/>
      <c r="I7" s="600"/>
      <c r="J7" s="600"/>
      <c r="K7" s="600"/>
      <c r="L7" s="600"/>
      <c r="M7" s="600"/>
      <c r="N7" s="600"/>
      <c r="O7" s="600"/>
      <c r="P7" s="600"/>
      <c r="Q7" s="600"/>
      <c r="R7" s="600"/>
      <c r="S7" s="600"/>
      <c r="T7" s="600"/>
      <c r="U7" s="601"/>
      <c r="V7" s="522"/>
    </row>
    <row r="8" spans="1:29" ht="21" customHeight="1" x14ac:dyDescent="0.4">
      <c r="A8" s="522"/>
      <c r="B8" s="602" t="s">
        <v>462</v>
      </c>
      <c r="C8" s="603"/>
      <c r="D8" s="603"/>
      <c r="E8" s="603"/>
      <c r="F8" s="603"/>
      <c r="G8" s="603"/>
      <c r="H8" s="603"/>
      <c r="I8" s="603"/>
      <c r="J8" s="603"/>
      <c r="K8" s="603"/>
      <c r="L8" s="603"/>
      <c r="M8" s="603"/>
      <c r="N8" s="603"/>
      <c r="O8" s="603"/>
      <c r="P8" s="603"/>
      <c r="Q8" s="603"/>
      <c r="R8" s="603"/>
      <c r="S8" s="603"/>
      <c r="T8" s="603"/>
      <c r="U8" s="604"/>
      <c r="V8" s="522"/>
    </row>
    <row r="9" spans="1:29" ht="10.5" customHeight="1" x14ac:dyDescent="0.4">
      <c r="A9" s="522"/>
      <c r="B9" s="594"/>
      <c r="C9" s="452"/>
      <c r="D9" s="452"/>
      <c r="E9" s="452"/>
      <c r="F9" s="452"/>
      <c r="G9" s="452"/>
      <c r="H9" s="452"/>
      <c r="I9" s="452"/>
      <c r="J9" s="452"/>
      <c r="K9" s="452"/>
      <c r="L9" s="452"/>
      <c r="M9" s="452"/>
      <c r="N9" s="452"/>
      <c r="O9" s="452"/>
      <c r="P9" s="452"/>
      <c r="Q9" s="452"/>
      <c r="R9" s="605">
        <v>0</v>
      </c>
      <c r="S9" s="605">
        <v>1</v>
      </c>
      <c r="T9" s="522"/>
      <c r="U9" s="522"/>
      <c r="V9" s="522"/>
      <c r="W9" s="522"/>
      <c r="X9" s="522"/>
    </row>
    <row r="10" spans="1:29" ht="19.5" customHeight="1" x14ac:dyDescent="0.4">
      <c r="A10" s="522"/>
      <c r="C10" s="452"/>
      <c r="D10" s="452"/>
      <c r="E10" s="452"/>
      <c r="F10" s="452"/>
      <c r="G10" s="452"/>
      <c r="H10" s="452"/>
      <c r="I10" s="452"/>
      <c r="J10" s="452"/>
      <c r="K10" s="452"/>
      <c r="L10" s="452"/>
      <c r="M10" s="452"/>
      <c r="N10" s="452"/>
      <c r="O10" s="452"/>
      <c r="P10" s="452"/>
      <c r="Q10" s="452"/>
      <c r="R10" s="426" t="s">
        <v>451</v>
      </c>
      <c r="S10" s="427"/>
      <c r="T10" s="427"/>
      <c r="U10" s="453"/>
      <c r="V10" s="522"/>
      <c r="W10" s="522"/>
      <c r="X10" s="522"/>
    </row>
    <row r="11" spans="1:29" ht="38.1" customHeight="1" x14ac:dyDescent="0.4">
      <c r="A11" s="522"/>
      <c r="B11" s="606" t="s">
        <v>356</v>
      </c>
      <c r="C11" s="452"/>
      <c r="D11" s="452"/>
      <c r="E11" s="452"/>
      <c r="F11" s="452"/>
      <c r="G11" s="452"/>
      <c r="H11" s="452"/>
      <c r="I11" s="452"/>
      <c r="J11" s="452"/>
      <c r="K11" s="452"/>
      <c r="L11" s="452"/>
      <c r="M11" s="452"/>
      <c r="N11" s="452"/>
      <c r="O11" s="452"/>
      <c r="P11" s="452"/>
      <c r="Q11" s="452"/>
      <c r="R11" s="475" t="s">
        <v>246</v>
      </c>
      <c r="S11" s="475" t="s">
        <v>442</v>
      </c>
      <c r="T11" s="475" t="s">
        <v>247</v>
      </c>
      <c r="U11" s="454"/>
      <c r="V11" s="522"/>
      <c r="W11" s="522"/>
      <c r="X11" s="522"/>
    </row>
    <row r="12" spans="1:29" ht="21.95" customHeight="1" x14ac:dyDescent="0.4">
      <c r="A12" s="522"/>
      <c r="B12" s="418" t="s">
        <v>137</v>
      </c>
      <c r="C12" s="607"/>
      <c r="D12" s="420" t="s">
        <v>199</v>
      </c>
      <c r="E12" s="608"/>
      <c r="F12" s="608"/>
      <c r="G12" s="608"/>
      <c r="H12" s="608"/>
      <c r="I12" s="608"/>
      <c r="J12" s="608"/>
      <c r="K12" s="608"/>
      <c r="L12" s="422"/>
      <c r="M12" s="608"/>
      <c r="N12" s="608"/>
      <c r="O12" s="609"/>
      <c r="P12" s="609"/>
      <c r="Q12" s="608"/>
      <c r="R12" s="476" t="s">
        <v>444</v>
      </c>
      <c r="S12" s="476" t="s">
        <v>445</v>
      </c>
      <c r="T12" s="476" t="s">
        <v>446</v>
      </c>
      <c r="U12" s="455" t="s">
        <v>363</v>
      </c>
      <c r="V12" s="522"/>
      <c r="W12" s="522"/>
      <c r="X12" s="522"/>
    </row>
    <row r="13" spans="1:29" ht="21.95" customHeight="1" x14ac:dyDescent="0.4">
      <c r="A13" s="522"/>
      <c r="B13" s="872" t="s">
        <v>140</v>
      </c>
      <c r="C13" s="873"/>
      <c r="D13" s="610" t="s">
        <v>368</v>
      </c>
      <c r="E13" s="611"/>
      <c r="F13" s="611"/>
      <c r="G13" s="612"/>
      <c r="H13" s="612"/>
      <c r="I13" s="612"/>
      <c r="J13" s="612"/>
      <c r="K13" s="612"/>
      <c r="L13" s="612"/>
      <c r="M13" s="612"/>
      <c r="N13" s="612"/>
      <c r="O13" s="612"/>
      <c r="P13" s="612"/>
      <c r="Q13" s="612"/>
      <c r="R13" s="391"/>
      <c r="S13" s="391"/>
      <c r="T13" s="391"/>
      <c r="U13" s="883">
        <f>+Z17</f>
        <v>0</v>
      </c>
      <c r="V13" s="522"/>
      <c r="W13" s="522"/>
      <c r="X13" s="522"/>
      <c r="Y13" s="224">
        <f t="shared" ref="Y13:Y39" si="0">+R13*R$9+S13*S$9+T13*T$9</f>
        <v>0</v>
      </c>
      <c r="Z13" s="224"/>
      <c r="AC13" s="578"/>
    </row>
    <row r="14" spans="1:29" ht="21.95" customHeight="1" x14ac:dyDescent="0.4">
      <c r="A14" s="522"/>
      <c r="B14" s="874"/>
      <c r="C14" s="875"/>
      <c r="D14" s="613" t="s">
        <v>369</v>
      </c>
      <c r="E14" s="614"/>
      <c r="F14" s="614"/>
      <c r="G14" s="615"/>
      <c r="H14" s="615"/>
      <c r="I14" s="615"/>
      <c r="J14" s="615"/>
      <c r="K14" s="615"/>
      <c r="L14" s="615"/>
      <c r="M14" s="615"/>
      <c r="N14" s="615"/>
      <c r="O14" s="615"/>
      <c r="P14" s="615"/>
      <c r="Q14" s="615"/>
      <c r="R14" s="392"/>
      <c r="S14" s="392"/>
      <c r="T14" s="392"/>
      <c r="U14" s="884"/>
      <c r="V14" s="522"/>
      <c r="W14" s="522"/>
      <c r="X14" s="522"/>
      <c r="Y14" s="224">
        <f t="shared" si="0"/>
        <v>0</v>
      </c>
      <c r="Z14" s="224"/>
      <c r="AC14" s="578"/>
    </row>
    <row r="15" spans="1:29" ht="21.95" customHeight="1" x14ac:dyDescent="0.4">
      <c r="A15" s="522"/>
      <c r="B15" s="874"/>
      <c r="C15" s="875"/>
      <c r="D15" s="613" t="s">
        <v>370</v>
      </c>
      <c r="E15" s="614"/>
      <c r="F15" s="614"/>
      <c r="G15" s="615"/>
      <c r="H15" s="615"/>
      <c r="I15" s="615"/>
      <c r="J15" s="615"/>
      <c r="K15" s="615"/>
      <c r="L15" s="615"/>
      <c r="M15" s="615"/>
      <c r="N15" s="615"/>
      <c r="O15" s="615"/>
      <c r="P15" s="615"/>
      <c r="Q15" s="615"/>
      <c r="R15" s="392"/>
      <c r="S15" s="392"/>
      <c r="T15" s="392"/>
      <c r="U15" s="884"/>
      <c r="V15" s="522"/>
      <c r="W15" s="522"/>
      <c r="X15" s="522"/>
      <c r="Y15" s="224">
        <f t="shared" si="0"/>
        <v>0</v>
      </c>
      <c r="Z15" s="224"/>
      <c r="AC15" s="578"/>
    </row>
    <row r="16" spans="1:29" ht="21.95" customHeight="1" x14ac:dyDescent="0.4">
      <c r="A16" s="522"/>
      <c r="B16" s="874"/>
      <c r="C16" s="875"/>
      <c r="D16" s="613" t="s">
        <v>371</v>
      </c>
      <c r="E16" s="614"/>
      <c r="F16" s="614"/>
      <c r="G16" s="615"/>
      <c r="H16" s="615"/>
      <c r="I16" s="615"/>
      <c r="J16" s="615"/>
      <c r="K16" s="615"/>
      <c r="L16" s="615"/>
      <c r="M16" s="615"/>
      <c r="N16" s="615"/>
      <c r="O16" s="615"/>
      <c r="P16" s="615"/>
      <c r="Q16" s="615"/>
      <c r="R16" s="392"/>
      <c r="S16" s="392"/>
      <c r="T16" s="392"/>
      <c r="U16" s="884"/>
      <c r="V16" s="522"/>
      <c r="W16" s="522"/>
      <c r="X16" s="522"/>
      <c r="Y16" s="224">
        <f t="shared" si="0"/>
        <v>0</v>
      </c>
      <c r="Z16" s="224"/>
      <c r="AC16" s="578"/>
    </row>
    <row r="17" spans="1:29" ht="21.95" customHeight="1" x14ac:dyDescent="0.4">
      <c r="A17" s="522"/>
      <c r="B17" s="876"/>
      <c r="C17" s="877"/>
      <c r="D17" s="616" t="s">
        <v>461</v>
      </c>
      <c r="E17" s="617"/>
      <c r="F17" s="617"/>
      <c r="G17" s="618"/>
      <c r="H17" s="618"/>
      <c r="I17" s="618"/>
      <c r="J17" s="618"/>
      <c r="K17" s="618"/>
      <c r="L17" s="618"/>
      <c r="M17" s="618"/>
      <c r="N17" s="618"/>
      <c r="O17" s="618"/>
      <c r="P17" s="618"/>
      <c r="Q17" s="618"/>
      <c r="R17" s="399"/>
      <c r="S17" s="399"/>
      <c r="T17" s="399"/>
      <c r="U17" s="885"/>
      <c r="V17" s="522"/>
      <c r="W17" s="522"/>
      <c r="X17" s="522"/>
      <c r="Y17" s="224">
        <f t="shared" si="0"/>
        <v>0</v>
      </c>
      <c r="Z17" s="224">
        <f>SUM(Y13:Y17)</f>
        <v>0</v>
      </c>
      <c r="AC17" s="578"/>
    </row>
    <row r="18" spans="1:29" ht="21.95" customHeight="1" x14ac:dyDescent="0.4">
      <c r="A18" s="522"/>
      <c r="B18" s="872" t="s">
        <v>151</v>
      </c>
      <c r="C18" s="873"/>
      <c r="D18" s="610" t="s">
        <v>372</v>
      </c>
      <c r="E18" s="611"/>
      <c r="F18" s="611"/>
      <c r="G18" s="612"/>
      <c r="H18" s="612"/>
      <c r="I18" s="612"/>
      <c r="J18" s="612"/>
      <c r="K18" s="612"/>
      <c r="L18" s="612"/>
      <c r="M18" s="612"/>
      <c r="N18" s="612"/>
      <c r="O18" s="612"/>
      <c r="P18" s="612"/>
      <c r="Q18" s="612"/>
      <c r="R18" s="403"/>
      <c r="S18" s="403"/>
      <c r="T18" s="403"/>
      <c r="U18" s="883">
        <f>+Z22</f>
        <v>0</v>
      </c>
      <c r="V18" s="522"/>
      <c r="W18" s="522"/>
      <c r="X18" s="522"/>
      <c r="Y18" s="224">
        <f t="shared" si="0"/>
        <v>0</v>
      </c>
      <c r="Z18" s="224"/>
      <c r="AC18" s="578"/>
    </row>
    <row r="19" spans="1:29" ht="21.95" customHeight="1" x14ac:dyDescent="0.4">
      <c r="A19" s="522"/>
      <c r="B19" s="874"/>
      <c r="C19" s="875"/>
      <c r="D19" s="613" t="s">
        <v>373</v>
      </c>
      <c r="E19" s="614"/>
      <c r="F19" s="614"/>
      <c r="G19" s="615"/>
      <c r="H19" s="615"/>
      <c r="I19" s="615"/>
      <c r="J19" s="615"/>
      <c r="K19" s="615"/>
      <c r="L19" s="615"/>
      <c r="M19" s="615"/>
      <c r="N19" s="615"/>
      <c r="O19" s="615"/>
      <c r="P19" s="615"/>
      <c r="Q19" s="615"/>
      <c r="R19" s="393"/>
      <c r="S19" s="393"/>
      <c r="T19" s="393"/>
      <c r="U19" s="884"/>
      <c r="V19" s="522"/>
      <c r="W19" s="522"/>
      <c r="X19" s="522"/>
      <c r="Y19" s="224">
        <f t="shared" si="0"/>
        <v>0</v>
      </c>
      <c r="Z19" s="224"/>
      <c r="AC19" s="578"/>
    </row>
    <row r="20" spans="1:29" ht="21.95" customHeight="1" x14ac:dyDescent="0.4">
      <c r="A20" s="522"/>
      <c r="B20" s="874"/>
      <c r="C20" s="875"/>
      <c r="D20" s="613" t="s">
        <v>374</v>
      </c>
      <c r="E20" s="614"/>
      <c r="F20" s="614"/>
      <c r="G20" s="615"/>
      <c r="H20" s="615"/>
      <c r="I20" s="615"/>
      <c r="J20" s="615"/>
      <c r="K20" s="615"/>
      <c r="L20" s="615"/>
      <c r="M20" s="615"/>
      <c r="N20" s="615"/>
      <c r="O20" s="615"/>
      <c r="P20" s="615"/>
      <c r="Q20" s="615"/>
      <c r="R20" s="393"/>
      <c r="S20" s="393"/>
      <c r="T20" s="393"/>
      <c r="U20" s="884"/>
      <c r="V20" s="522"/>
      <c r="W20" s="522"/>
      <c r="X20" s="522"/>
      <c r="Y20" s="224">
        <f t="shared" si="0"/>
        <v>0</v>
      </c>
      <c r="Z20" s="224"/>
      <c r="AC20" s="578"/>
    </row>
    <row r="21" spans="1:29" ht="21.95" customHeight="1" x14ac:dyDescent="0.4">
      <c r="A21" s="522"/>
      <c r="B21" s="874"/>
      <c r="C21" s="875"/>
      <c r="D21" s="613" t="s">
        <v>375</v>
      </c>
      <c r="E21" s="614"/>
      <c r="F21" s="614"/>
      <c r="G21" s="615"/>
      <c r="H21" s="615"/>
      <c r="I21" s="615"/>
      <c r="J21" s="615"/>
      <c r="K21" s="615"/>
      <c r="L21" s="615"/>
      <c r="M21" s="615"/>
      <c r="N21" s="615"/>
      <c r="O21" s="615"/>
      <c r="P21" s="615"/>
      <c r="Q21" s="615"/>
      <c r="R21" s="393"/>
      <c r="S21" s="393"/>
      <c r="T21" s="393"/>
      <c r="U21" s="884"/>
      <c r="V21" s="522"/>
      <c r="W21" s="522"/>
      <c r="X21" s="522"/>
      <c r="Y21" s="224">
        <f t="shared" si="0"/>
        <v>0</v>
      </c>
      <c r="Z21" s="224"/>
      <c r="AC21" s="578"/>
    </row>
    <row r="22" spans="1:29" ht="21.95" customHeight="1" x14ac:dyDescent="0.4">
      <c r="A22" s="522"/>
      <c r="B22" s="876"/>
      <c r="C22" s="877"/>
      <c r="D22" s="619" t="s">
        <v>443</v>
      </c>
      <c r="E22" s="620"/>
      <c r="F22" s="620"/>
      <c r="G22" s="621"/>
      <c r="H22" s="621"/>
      <c r="I22" s="621"/>
      <c r="J22" s="621"/>
      <c r="K22" s="621"/>
      <c r="L22" s="621"/>
      <c r="M22" s="621"/>
      <c r="N22" s="621"/>
      <c r="O22" s="621"/>
      <c r="P22" s="621"/>
      <c r="Q22" s="621"/>
      <c r="R22" s="405"/>
      <c r="S22" s="405"/>
      <c r="T22" s="405"/>
      <c r="U22" s="885"/>
      <c r="V22" s="522"/>
      <c r="W22" s="522"/>
      <c r="X22" s="522"/>
      <c r="Y22" s="224">
        <f t="shared" si="0"/>
        <v>0</v>
      </c>
      <c r="Z22" s="224">
        <f t="shared" ref="Z22" si="1">SUM(Y18:Y22)</f>
        <v>0</v>
      </c>
      <c r="AC22" s="578"/>
    </row>
    <row r="23" spans="1:29" ht="16.5" x14ac:dyDescent="0.4">
      <c r="A23" s="522"/>
      <c r="B23" s="872" t="s">
        <v>162</v>
      </c>
      <c r="C23" s="873"/>
      <c r="D23" s="622" t="s">
        <v>376</v>
      </c>
      <c r="E23" s="623"/>
      <c r="F23" s="623"/>
      <c r="G23" s="624"/>
      <c r="H23" s="624"/>
      <c r="I23" s="624"/>
      <c r="J23" s="624"/>
      <c r="K23" s="624"/>
      <c r="L23" s="624"/>
      <c r="M23" s="624"/>
      <c r="N23" s="624"/>
      <c r="O23" s="624"/>
      <c r="P23" s="624"/>
      <c r="Q23" s="624"/>
      <c r="R23" s="401"/>
      <c r="S23" s="401"/>
      <c r="T23" s="401"/>
      <c r="U23" s="883">
        <f>+Z27</f>
        <v>0</v>
      </c>
      <c r="V23" s="522"/>
      <c r="W23" s="522"/>
      <c r="X23" s="522"/>
      <c r="Y23" s="224">
        <f t="shared" si="0"/>
        <v>0</v>
      </c>
      <c r="Z23" s="224"/>
      <c r="AC23" s="578"/>
    </row>
    <row r="24" spans="1:29" ht="16.5" x14ac:dyDescent="0.4">
      <c r="A24" s="522"/>
      <c r="B24" s="874"/>
      <c r="C24" s="875"/>
      <c r="D24" s="613" t="s">
        <v>377</v>
      </c>
      <c r="E24" s="614"/>
      <c r="F24" s="614"/>
      <c r="G24" s="615"/>
      <c r="H24" s="615"/>
      <c r="I24" s="615"/>
      <c r="J24" s="615"/>
      <c r="K24" s="615"/>
      <c r="L24" s="615"/>
      <c r="M24" s="615"/>
      <c r="N24" s="615"/>
      <c r="O24" s="615"/>
      <c r="P24" s="615"/>
      <c r="Q24" s="615"/>
      <c r="R24" s="393"/>
      <c r="S24" s="393"/>
      <c r="T24" s="393"/>
      <c r="U24" s="884"/>
      <c r="V24" s="522"/>
      <c r="W24" s="522"/>
      <c r="X24" s="522"/>
      <c r="Y24" s="224">
        <f t="shared" si="0"/>
        <v>0</v>
      </c>
      <c r="Z24" s="224"/>
      <c r="AC24" s="578"/>
    </row>
    <row r="25" spans="1:29" ht="16.5" x14ac:dyDescent="0.4">
      <c r="A25" s="522"/>
      <c r="B25" s="874"/>
      <c r="C25" s="875"/>
      <c r="D25" s="613" t="s">
        <v>378</v>
      </c>
      <c r="E25" s="614"/>
      <c r="F25" s="614"/>
      <c r="G25" s="615"/>
      <c r="H25" s="615"/>
      <c r="I25" s="615"/>
      <c r="J25" s="615"/>
      <c r="K25" s="615"/>
      <c r="L25" s="615"/>
      <c r="M25" s="615"/>
      <c r="N25" s="615"/>
      <c r="O25" s="615"/>
      <c r="P25" s="615"/>
      <c r="Q25" s="615"/>
      <c r="R25" s="393"/>
      <c r="S25" s="393"/>
      <c r="T25" s="393"/>
      <c r="U25" s="884"/>
      <c r="V25" s="522"/>
      <c r="W25" s="522"/>
      <c r="X25" s="522"/>
      <c r="Y25" s="224">
        <f t="shared" si="0"/>
        <v>0</v>
      </c>
      <c r="Z25" s="224"/>
      <c r="AC25" s="578"/>
    </row>
    <row r="26" spans="1:29" ht="21.95" customHeight="1" x14ac:dyDescent="0.4">
      <c r="A26" s="522"/>
      <c r="B26" s="874"/>
      <c r="C26" s="875"/>
      <c r="D26" s="613" t="s">
        <v>379</v>
      </c>
      <c r="E26" s="614"/>
      <c r="F26" s="614"/>
      <c r="G26" s="615"/>
      <c r="H26" s="615"/>
      <c r="I26" s="615"/>
      <c r="J26" s="615"/>
      <c r="K26" s="615"/>
      <c r="L26" s="615"/>
      <c r="M26" s="615"/>
      <c r="N26" s="615"/>
      <c r="O26" s="615"/>
      <c r="P26" s="615"/>
      <c r="Q26" s="615"/>
      <c r="R26" s="393"/>
      <c r="S26" s="393"/>
      <c r="T26" s="393"/>
      <c r="U26" s="884"/>
      <c r="V26" s="522"/>
      <c r="W26" s="522"/>
      <c r="X26" s="522"/>
      <c r="Y26" s="224">
        <f t="shared" si="0"/>
        <v>0</v>
      </c>
      <c r="Z26" s="224"/>
      <c r="AC26" s="578"/>
    </row>
    <row r="27" spans="1:29" ht="21.95" customHeight="1" x14ac:dyDescent="0.4">
      <c r="A27" s="522"/>
      <c r="B27" s="876"/>
      <c r="C27" s="877"/>
      <c r="D27" s="616" t="s">
        <v>380</v>
      </c>
      <c r="E27" s="617"/>
      <c r="F27" s="617"/>
      <c r="G27" s="618"/>
      <c r="H27" s="618"/>
      <c r="I27" s="618"/>
      <c r="J27" s="618"/>
      <c r="K27" s="618"/>
      <c r="L27" s="618"/>
      <c r="M27" s="618"/>
      <c r="N27" s="618"/>
      <c r="O27" s="618"/>
      <c r="P27" s="618"/>
      <c r="Q27" s="618"/>
      <c r="R27" s="399"/>
      <c r="S27" s="399"/>
      <c r="T27" s="399"/>
      <c r="U27" s="885"/>
      <c r="V27" s="522"/>
      <c r="W27" s="522"/>
      <c r="X27" s="522"/>
      <c r="Y27" s="224">
        <f t="shared" si="0"/>
        <v>0</v>
      </c>
      <c r="Z27" s="224">
        <f t="shared" ref="Z27" si="2">SUM(Y23:Y27)</f>
        <v>0</v>
      </c>
      <c r="AC27" s="578"/>
    </row>
    <row r="28" spans="1:29" ht="21.95" customHeight="1" x14ac:dyDescent="0.4">
      <c r="A28" s="522"/>
      <c r="B28" s="872" t="s">
        <v>171</v>
      </c>
      <c r="C28" s="873"/>
      <c r="D28" s="610" t="s">
        <v>381</v>
      </c>
      <c r="E28" s="611"/>
      <c r="F28" s="611"/>
      <c r="G28" s="612"/>
      <c r="H28" s="612"/>
      <c r="I28" s="612"/>
      <c r="J28" s="612"/>
      <c r="K28" s="612"/>
      <c r="L28" s="612"/>
      <c r="M28" s="612"/>
      <c r="N28" s="612"/>
      <c r="O28" s="612"/>
      <c r="P28" s="612"/>
      <c r="Q28" s="612"/>
      <c r="R28" s="391"/>
      <c r="S28" s="391"/>
      <c r="T28" s="391"/>
      <c r="U28" s="883">
        <f>+Z32</f>
        <v>0</v>
      </c>
      <c r="V28" s="522"/>
      <c r="W28" s="522"/>
      <c r="X28" s="522"/>
      <c r="Y28" s="224">
        <f t="shared" si="0"/>
        <v>0</v>
      </c>
      <c r="Z28" s="224"/>
      <c r="AC28" s="578"/>
    </row>
    <row r="29" spans="1:29" ht="21.95" customHeight="1" x14ac:dyDescent="0.4">
      <c r="A29" s="522"/>
      <c r="B29" s="874"/>
      <c r="C29" s="875"/>
      <c r="D29" s="613" t="s">
        <v>382</v>
      </c>
      <c r="E29" s="614"/>
      <c r="F29" s="614"/>
      <c r="G29" s="615"/>
      <c r="H29" s="615"/>
      <c r="I29" s="615"/>
      <c r="J29" s="615"/>
      <c r="K29" s="615"/>
      <c r="L29" s="615"/>
      <c r="M29" s="615"/>
      <c r="N29" s="615"/>
      <c r="O29" s="615"/>
      <c r="P29" s="615"/>
      <c r="Q29" s="615"/>
      <c r="R29" s="392"/>
      <c r="S29" s="392"/>
      <c r="T29" s="392"/>
      <c r="U29" s="884"/>
      <c r="V29" s="522"/>
      <c r="W29" s="522"/>
      <c r="X29" s="522"/>
      <c r="Y29" s="224">
        <f t="shared" si="0"/>
        <v>0</v>
      </c>
      <c r="Z29" s="224"/>
      <c r="AC29" s="578"/>
    </row>
    <row r="30" spans="1:29" ht="21.95" customHeight="1" x14ac:dyDescent="0.4">
      <c r="A30" s="522"/>
      <c r="B30" s="874"/>
      <c r="C30" s="875"/>
      <c r="D30" s="613" t="s">
        <v>383</v>
      </c>
      <c r="E30" s="614"/>
      <c r="F30" s="614"/>
      <c r="G30" s="615"/>
      <c r="H30" s="615"/>
      <c r="I30" s="615"/>
      <c r="J30" s="615"/>
      <c r="K30" s="615"/>
      <c r="L30" s="615"/>
      <c r="M30" s="615"/>
      <c r="N30" s="615"/>
      <c r="O30" s="615"/>
      <c r="P30" s="615"/>
      <c r="Q30" s="615"/>
      <c r="R30" s="392"/>
      <c r="S30" s="392"/>
      <c r="T30" s="392"/>
      <c r="U30" s="884"/>
      <c r="V30" s="522"/>
      <c r="W30" s="522"/>
      <c r="X30" s="522"/>
      <c r="Y30" s="224">
        <f t="shared" si="0"/>
        <v>0</v>
      </c>
      <c r="Z30" s="224"/>
      <c r="AC30" s="578"/>
    </row>
    <row r="31" spans="1:29" ht="21.95" customHeight="1" x14ac:dyDescent="0.4">
      <c r="A31" s="522"/>
      <c r="B31" s="874"/>
      <c r="C31" s="875"/>
      <c r="D31" s="613" t="s">
        <v>384</v>
      </c>
      <c r="E31" s="614"/>
      <c r="F31" s="614"/>
      <c r="G31" s="615"/>
      <c r="H31" s="615"/>
      <c r="I31" s="615"/>
      <c r="J31" s="615"/>
      <c r="K31" s="615"/>
      <c r="L31" s="615"/>
      <c r="M31" s="615"/>
      <c r="N31" s="615"/>
      <c r="O31" s="615"/>
      <c r="P31" s="615"/>
      <c r="Q31" s="615"/>
      <c r="R31" s="392"/>
      <c r="S31" s="392"/>
      <c r="T31" s="392"/>
      <c r="U31" s="884"/>
      <c r="V31" s="522"/>
      <c r="W31" s="522"/>
      <c r="X31" s="522"/>
      <c r="Y31" s="224">
        <f t="shared" si="0"/>
        <v>0</v>
      </c>
      <c r="Z31" s="224"/>
      <c r="AC31" s="578"/>
    </row>
    <row r="32" spans="1:29" ht="21.95" customHeight="1" x14ac:dyDescent="0.4">
      <c r="A32" s="522"/>
      <c r="B32" s="876"/>
      <c r="C32" s="877"/>
      <c r="D32" s="619" t="s">
        <v>385</v>
      </c>
      <c r="E32" s="620"/>
      <c r="F32" s="620"/>
      <c r="G32" s="621"/>
      <c r="H32" s="621"/>
      <c r="I32" s="621"/>
      <c r="J32" s="621"/>
      <c r="K32" s="621"/>
      <c r="L32" s="621"/>
      <c r="M32" s="621"/>
      <c r="N32" s="621"/>
      <c r="O32" s="621"/>
      <c r="P32" s="621"/>
      <c r="Q32" s="621"/>
      <c r="R32" s="394"/>
      <c r="S32" s="394"/>
      <c r="T32" s="394"/>
      <c r="U32" s="885"/>
      <c r="V32" s="522"/>
      <c r="W32" s="522"/>
      <c r="X32" s="522"/>
      <c r="Y32" s="224">
        <f t="shared" si="0"/>
        <v>0</v>
      </c>
      <c r="Z32" s="224">
        <f t="shared" ref="Z32" si="3">SUM(Y28:Y32)</f>
        <v>0</v>
      </c>
      <c r="AC32" s="578"/>
    </row>
    <row r="33" spans="1:29" ht="21.95" customHeight="1" x14ac:dyDescent="0.4">
      <c r="A33" s="522"/>
      <c r="B33" s="872" t="s">
        <v>181</v>
      </c>
      <c r="C33" s="873"/>
      <c r="D33" s="622" t="s">
        <v>386</v>
      </c>
      <c r="E33" s="623"/>
      <c r="F33" s="623"/>
      <c r="G33" s="624"/>
      <c r="H33" s="624"/>
      <c r="I33" s="624"/>
      <c r="J33" s="624"/>
      <c r="K33" s="624"/>
      <c r="L33" s="624"/>
      <c r="M33" s="624"/>
      <c r="N33" s="624"/>
      <c r="O33" s="624"/>
      <c r="P33" s="624"/>
      <c r="Q33" s="624"/>
      <c r="R33" s="406"/>
      <c r="S33" s="406"/>
      <c r="T33" s="406"/>
      <c r="U33" s="883">
        <f>+Z37</f>
        <v>0</v>
      </c>
      <c r="V33" s="522"/>
      <c r="W33" s="522"/>
      <c r="X33" s="522"/>
      <c r="Y33" s="224">
        <f t="shared" si="0"/>
        <v>0</v>
      </c>
      <c r="Z33" s="224"/>
      <c r="AC33" s="578"/>
    </row>
    <row r="34" spans="1:29" ht="21.95" customHeight="1" x14ac:dyDescent="0.4">
      <c r="A34" s="522"/>
      <c r="B34" s="874"/>
      <c r="C34" s="875"/>
      <c r="D34" s="613" t="s">
        <v>387</v>
      </c>
      <c r="E34" s="614"/>
      <c r="F34" s="614"/>
      <c r="G34" s="615"/>
      <c r="H34" s="615"/>
      <c r="I34" s="615"/>
      <c r="J34" s="615"/>
      <c r="K34" s="615"/>
      <c r="L34" s="615"/>
      <c r="M34" s="615"/>
      <c r="N34" s="615"/>
      <c r="O34" s="615"/>
      <c r="P34" s="615"/>
      <c r="Q34" s="615"/>
      <c r="R34" s="392"/>
      <c r="S34" s="392"/>
      <c r="T34" s="392"/>
      <c r="U34" s="884"/>
      <c r="V34" s="522"/>
      <c r="W34" s="522"/>
      <c r="X34" s="522"/>
      <c r="Y34" s="224">
        <f t="shared" si="0"/>
        <v>0</v>
      </c>
      <c r="Z34" s="224"/>
      <c r="AC34" s="578"/>
    </row>
    <row r="35" spans="1:29" ht="21.95" customHeight="1" x14ac:dyDescent="0.4">
      <c r="A35" s="522"/>
      <c r="B35" s="874"/>
      <c r="C35" s="875"/>
      <c r="D35" s="613" t="s">
        <v>388</v>
      </c>
      <c r="E35" s="614"/>
      <c r="F35" s="614"/>
      <c r="G35" s="615"/>
      <c r="H35" s="615"/>
      <c r="I35" s="615"/>
      <c r="J35" s="615"/>
      <c r="K35" s="615"/>
      <c r="L35" s="615"/>
      <c r="M35" s="615"/>
      <c r="N35" s="615"/>
      <c r="O35" s="615"/>
      <c r="P35" s="615"/>
      <c r="Q35" s="615"/>
      <c r="R35" s="392"/>
      <c r="S35" s="392"/>
      <c r="T35" s="392"/>
      <c r="U35" s="884"/>
      <c r="V35" s="522"/>
      <c r="W35" s="522"/>
      <c r="X35" s="522"/>
      <c r="Y35" s="224">
        <f t="shared" si="0"/>
        <v>0</v>
      </c>
      <c r="Z35" s="224"/>
      <c r="AC35" s="578"/>
    </row>
    <row r="36" spans="1:29" ht="21.95" customHeight="1" x14ac:dyDescent="0.4">
      <c r="A36" s="522"/>
      <c r="B36" s="874"/>
      <c r="C36" s="875"/>
      <c r="D36" s="613" t="s">
        <v>389</v>
      </c>
      <c r="E36" s="614"/>
      <c r="F36" s="614"/>
      <c r="G36" s="615"/>
      <c r="H36" s="615"/>
      <c r="I36" s="615"/>
      <c r="J36" s="615"/>
      <c r="K36" s="615"/>
      <c r="L36" s="615"/>
      <c r="M36" s="615"/>
      <c r="N36" s="615"/>
      <c r="O36" s="615"/>
      <c r="P36" s="615"/>
      <c r="Q36" s="615"/>
      <c r="R36" s="392"/>
      <c r="S36" s="392"/>
      <c r="T36" s="392"/>
      <c r="U36" s="884"/>
      <c r="V36" s="522"/>
      <c r="W36" s="522"/>
      <c r="X36" s="522"/>
      <c r="Y36" s="224">
        <f t="shared" si="0"/>
        <v>0</v>
      </c>
      <c r="Z36" s="224"/>
      <c r="AC36" s="578"/>
    </row>
    <row r="37" spans="1:29" ht="21.95" customHeight="1" x14ac:dyDescent="0.4">
      <c r="A37" s="522"/>
      <c r="B37" s="876"/>
      <c r="C37" s="877"/>
      <c r="D37" s="865" t="s">
        <v>497</v>
      </c>
      <c r="E37" s="620"/>
      <c r="F37" s="620"/>
      <c r="G37" s="621"/>
      <c r="H37" s="621"/>
      <c r="I37" s="621"/>
      <c r="J37" s="621"/>
      <c r="K37" s="621"/>
      <c r="L37" s="621"/>
      <c r="M37" s="621"/>
      <c r="N37" s="621"/>
      <c r="O37" s="621"/>
      <c r="P37" s="621"/>
      <c r="Q37" s="621"/>
      <c r="R37" s="394"/>
      <c r="S37" s="394"/>
      <c r="T37" s="394"/>
      <c r="U37" s="885"/>
      <c r="V37" s="522"/>
      <c r="W37" s="522"/>
      <c r="X37" s="522"/>
      <c r="Y37" s="224">
        <f t="shared" si="0"/>
        <v>0</v>
      </c>
      <c r="Z37" s="224">
        <f t="shared" ref="Z37" si="4">SUM(Y33:Y37)</f>
        <v>0</v>
      </c>
      <c r="AC37" s="578"/>
    </row>
    <row r="38" spans="1:29" ht="30" customHeight="1" x14ac:dyDescent="0.4">
      <c r="A38" s="522"/>
      <c r="B38" s="522"/>
      <c r="C38" s="522"/>
      <c r="D38" s="522"/>
      <c r="E38" s="522"/>
      <c r="F38" s="522"/>
      <c r="G38" s="522"/>
      <c r="H38" s="522"/>
      <c r="I38" s="522"/>
      <c r="J38" s="522"/>
      <c r="K38" s="522"/>
      <c r="L38" s="522"/>
      <c r="M38" s="522"/>
      <c r="N38" s="522"/>
      <c r="O38" s="522"/>
      <c r="P38" s="522"/>
      <c r="Q38" s="522"/>
      <c r="R38" s="878">
        <f>+Z39</f>
        <v>0</v>
      </c>
      <c r="S38" s="879"/>
      <c r="T38" s="880"/>
      <c r="U38" s="522" t="s">
        <v>456</v>
      </c>
      <c r="V38" s="522"/>
      <c r="W38" s="522"/>
      <c r="X38" s="522"/>
      <c r="Y38" s="224">
        <f t="shared" si="0"/>
        <v>0</v>
      </c>
      <c r="Z38" s="224"/>
      <c r="AC38" s="578"/>
    </row>
    <row r="39" spans="1:29" x14ac:dyDescent="0.4">
      <c r="A39" s="522"/>
      <c r="B39" s="522"/>
      <c r="C39" s="522"/>
      <c r="D39" s="522"/>
      <c r="E39" s="522"/>
      <c r="F39" s="522"/>
      <c r="G39" s="522"/>
      <c r="H39" s="522"/>
      <c r="I39" s="522"/>
      <c r="J39" s="522"/>
      <c r="K39" s="522"/>
      <c r="L39" s="522"/>
      <c r="M39" s="522"/>
      <c r="N39" s="522"/>
      <c r="O39" s="522"/>
      <c r="P39" s="522"/>
      <c r="Q39" s="522"/>
      <c r="R39" s="522"/>
      <c r="S39" s="522"/>
      <c r="T39" s="522"/>
      <c r="U39" s="522"/>
      <c r="V39" s="522"/>
      <c r="W39" s="522"/>
      <c r="X39" s="522"/>
      <c r="Y39" s="224">
        <f t="shared" si="0"/>
        <v>0</v>
      </c>
      <c r="Z39" s="224">
        <f>SUM(Z13:Z37)</f>
        <v>0</v>
      </c>
      <c r="AC39" s="578"/>
    </row>
    <row r="40" spans="1:29" s="578" customFormat="1" ht="21" x14ac:dyDescent="0.4">
      <c r="A40" s="625"/>
      <c r="B40" s="626"/>
      <c r="C40" s="627"/>
      <c r="D40" s="627"/>
      <c r="E40" s="627"/>
      <c r="F40" s="627"/>
      <c r="G40" s="627"/>
      <c r="H40" s="627"/>
      <c r="I40" s="627"/>
      <c r="J40" s="627"/>
      <c r="K40" s="627"/>
      <c r="L40" s="627"/>
      <c r="M40" s="627"/>
      <c r="N40" s="627"/>
      <c r="O40" s="627"/>
      <c r="P40" s="627"/>
      <c r="Q40" s="627"/>
      <c r="R40" s="627"/>
      <c r="S40" s="627"/>
      <c r="T40" s="627"/>
      <c r="U40" s="627"/>
      <c r="V40" s="627"/>
      <c r="W40" s="882"/>
      <c r="X40" s="882"/>
      <c r="Y40" s="863"/>
      <c r="Z40" s="863"/>
    </row>
    <row r="41" spans="1:29" s="578" customFormat="1" ht="9" customHeight="1" x14ac:dyDescent="0.4">
      <c r="A41" s="628"/>
      <c r="B41" s="627"/>
      <c r="C41" s="627"/>
      <c r="D41" s="627"/>
      <c r="E41" s="627"/>
      <c r="F41" s="627"/>
      <c r="G41" s="627"/>
      <c r="H41" s="627"/>
      <c r="I41" s="627"/>
      <c r="J41" s="627"/>
      <c r="K41" s="627"/>
      <c r="L41" s="627"/>
      <c r="M41" s="627"/>
      <c r="N41" s="627"/>
      <c r="O41" s="627"/>
      <c r="P41" s="627"/>
      <c r="Q41" s="627"/>
      <c r="R41" s="627"/>
      <c r="S41" s="627"/>
      <c r="T41" s="627"/>
      <c r="U41" s="627"/>
      <c r="V41" s="627"/>
      <c r="W41" s="627"/>
      <c r="X41" s="627"/>
      <c r="Y41" s="863" t="s">
        <v>140</v>
      </c>
      <c r="Z41" s="863">
        <f>+Z17</f>
        <v>0</v>
      </c>
      <c r="AB41" s="348" t="s">
        <v>9</v>
      </c>
      <c r="AC41" s="629" t="e">
        <f>#REF!</f>
        <v>#REF!</v>
      </c>
    </row>
    <row r="42" spans="1:29" s="578" customFormat="1" ht="21.95" customHeight="1" x14ac:dyDescent="0.4">
      <c r="A42" s="628"/>
      <c r="B42" s="630"/>
      <c r="C42" s="627"/>
      <c r="D42" s="627"/>
      <c r="E42" s="627"/>
      <c r="F42" s="627"/>
      <c r="G42" s="627"/>
      <c r="H42" s="627"/>
      <c r="I42" s="627"/>
      <c r="J42" s="627"/>
      <c r="K42" s="627"/>
      <c r="L42" s="627"/>
      <c r="M42" s="627"/>
      <c r="N42" s="627"/>
      <c r="O42" s="627"/>
      <c r="P42" s="630"/>
      <c r="Q42" s="627"/>
      <c r="R42" s="686">
        <f>SUM(R13:R37)</f>
        <v>0</v>
      </c>
      <c r="S42" s="686">
        <f t="shared" ref="S42:T42" si="5">SUM(S13:S37)</f>
        <v>0</v>
      </c>
      <c r="T42" s="686">
        <f t="shared" si="5"/>
        <v>0</v>
      </c>
      <c r="U42" s="686"/>
      <c r="V42" s="627"/>
      <c r="W42" s="627"/>
      <c r="X42" s="627"/>
      <c r="Y42" s="863" t="s">
        <v>192</v>
      </c>
      <c r="Z42" s="863">
        <f>+Z22</f>
        <v>0</v>
      </c>
    </row>
    <row r="43" spans="1:29" s="578" customFormat="1" ht="21.95" customHeight="1" x14ac:dyDescent="0.4">
      <c r="A43" s="628"/>
      <c r="B43" s="630"/>
      <c r="C43" s="627"/>
      <c r="D43" s="627"/>
      <c r="E43" s="627"/>
      <c r="F43" s="627"/>
      <c r="G43" s="627"/>
      <c r="H43" s="627"/>
      <c r="I43" s="627"/>
      <c r="J43" s="627"/>
      <c r="K43" s="627"/>
      <c r="L43" s="627"/>
      <c r="M43" s="627"/>
      <c r="N43" s="627"/>
      <c r="O43" s="627"/>
      <c r="P43" s="630"/>
      <c r="Q43" s="627"/>
      <c r="R43" s="627"/>
      <c r="S43" s="627"/>
      <c r="T43" s="627"/>
      <c r="U43" s="627"/>
      <c r="V43" s="627"/>
      <c r="W43" s="627"/>
      <c r="X43" s="627"/>
      <c r="Y43" s="863" t="s">
        <v>193</v>
      </c>
      <c r="Z43" s="863">
        <f>+Z27</f>
        <v>0</v>
      </c>
    </row>
    <row r="44" spans="1:29" s="578" customFormat="1" x14ac:dyDescent="0.4">
      <c r="A44" s="628"/>
      <c r="B44" s="630"/>
      <c r="C44" s="627"/>
      <c r="D44" s="627"/>
      <c r="E44" s="627"/>
      <c r="F44" s="627"/>
      <c r="G44" s="627"/>
      <c r="H44" s="627"/>
      <c r="I44" s="627"/>
      <c r="J44" s="627"/>
      <c r="K44" s="627"/>
      <c r="L44" s="627"/>
      <c r="M44" s="627"/>
      <c r="N44" s="627"/>
      <c r="O44" s="627"/>
      <c r="P44" s="627"/>
      <c r="Q44" s="627"/>
      <c r="R44" s="627"/>
      <c r="S44" s="627"/>
      <c r="T44" s="627"/>
      <c r="U44" s="627"/>
      <c r="V44" s="627"/>
      <c r="W44" s="627"/>
      <c r="X44" s="627"/>
      <c r="Y44" s="863" t="s">
        <v>194</v>
      </c>
      <c r="Z44" s="863">
        <f>+Z32</f>
        <v>0</v>
      </c>
    </row>
    <row r="45" spans="1:29" s="634" customFormat="1" x14ac:dyDescent="0.4">
      <c r="A45" s="631"/>
      <c r="B45" s="632"/>
      <c r="C45" s="632"/>
      <c r="D45" s="632"/>
      <c r="E45" s="632"/>
      <c r="F45" s="632"/>
      <c r="G45" s="632"/>
      <c r="H45" s="632"/>
      <c r="I45" s="632"/>
      <c r="J45" s="632"/>
      <c r="K45" s="632"/>
      <c r="L45" s="632"/>
      <c r="M45" s="632"/>
      <c r="N45" s="632"/>
      <c r="O45" s="632"/>
      <c r="P45" s="632"/>
      <c r="Q45" s="632"/>
      <c r="R45" s="632"/>
      <c r="S45" s="632"/>
      <c r="T45" s="632"/>
      <c r="U45" s="632"/>
      <c r="V45" s="632"/>
      <c r="W45" s="632"/>
      <c r="X45" s="632"/>
      <c r="Y45" s="863" t="s">
        <v>195</v>
      </c>
      <c r="Z45" s="863">
        <f>+Z37</f>
        <v>0</v>
      </c>
      <c r="AA45" s="578"/>
      <c r="AB45" s="348"/>
      <c r="AC45" s="633"/>
    </row>
    <row r="46" spans="1:29" s="634" customFormat="1" x14ac:dyDescent="0.4">
      <c r="A46" s="631"/>
      <c r="B46" s="632"/>
      <c r="C46" s="632"/>
      <c r="D46" s="632"/>
      <c r="E46" s="632"/>
      <c r="F46" s="632"/>
      <c r="G46" s="632"/>
      <c r="H46" s="632"/>
      <c r="I46" s="632"/>
      <c r="J46" s="632"/>
      <c r="K46" s="632"/>
      <c r="L46" s="632"/>
      <c r="M46" s="632"/>
      <c r="N46" s="632"/>
      <c r="O46" s="632"/>
      <c r="P46" s="632"/>
      <c r="Q46" s="632"/>
      <c r="R46" s="632"/>
      <c r="S46" s="632"/>
      <c r="T46" s="632"/>
      <c r="U46" s="632"/>
      <c r="V46" s="632"/>
      <c r="W46" s="632"/>
      <c r="X46" s="632"/>
      <c r="Y46" s="863"/>
      <c r="Z46" s="863"/>
      <c r="AA46" s="578"/>
      <c r="AB46" s="348"/>
      <c r="AC46" s="633"/>
    </row>
    <row r="47" spans="1:29" s="634" customFormat="1" x14ac:dyDescent="0.4">
      <c r="A47" s="631"/>
      <c r="B47" s="632"/>
      <c r="C47" s="632"/>
      <c r="D47" s="632"/>
      <c r="E47" s="632"/>
      <c r="F47" s="632"/>
      <c r="G47" s="632"/>
      <c r="H47" s="632"/>
      <c r="I47" s="632"/>
      <c r="J47" s="632"/>
      <c r="K47" s="632"/>
      <c r="L47" s="632"/>
      <c r="M47" s="632"/>
      <c r="N47" s="632"/>
      <c r="O47" s="632"/>
      <c r="P47" s="632"/>
      <c r="Q47" s="632"/>
      <c r="R47" s="632"/>
      <c r="S47" s="632"/>
      <c r="T47" s="632"/>
      <c r="U47" s="632"/>
      <c r="V47" s="632"/>
      <c r="W47" s="632"/>
      <c r="X47" s="632"/>
      <c r="Y47" s="863" t="s">
        <v>364</v>
      </c>
      <c r="Z47" s="863"/>
      <c r="AA47" s="578"/>
      <c r="AB47" s="348"/>
      <c r="AC47" s="633"/>
    </row>
    <row r="48" spans="1:29" s="634" customFormat="1" x14ac:dyDescent="0.4">
      <c r="A48" s="631"/>
      <c r="B48" s="632"/>
      <c r="C48" s="632"/>
      <c r="D48" s="632"/>
      <c r="E48" s="632"/>
      <c r="F48" s="632"/>
      <c r="G48" s="632"/>
      <c r="H48" s="632"/>
      <c r="I48" s="632"/>
      <c r="J48" s="632"/>
      <c r="K48" s="632"/>
      <c r="L48" s="632"/>
      <c r="M48" s="632"/>
      <c r="N48" s="632"/>
      <c r="O48" s="632"/>
      <c r="P48" s="632"/>
      <c r="Q48" s="632"/>
      <c r="R48" s="632"/>
      <c r="S48" s="632"/>
      <c r="T48" s="632"/>
      <c r="U48" s="632"/>
      <c r="V48" s="632"/>
      <c r="W48" s="632"/>
      <c r="X48" s="632"/>
      <c r="Y48" s="863" t="s">
        <v>365</v>
      </c>
      <c r="Z48" s="863"/>
      <c r="AA48" s="578"/>
      <c r="AB48" s="578"/>
    </row>
    <row r="49" spans="1:28" s="634" customFormat="1" x14ac:dyDescent="0.4">
      <c r="A49" s="631"/>
      <c r="B49" s="632"/>
      <c r="C49" s="632"/>
      <c r="D49" s="632"/>
      <c r="E49" s="632"/>
      <c r="F49" s="632"/>
      <c r="G49" s="632"/>
      <c r="H49" s="632"/>
      <c r="I49" s="632"/>
      <c r="J49" s="632"/>
      <c r="K49" s="632"/>
      <c r="L49" s="632"/>
      <c r="M49" s="632"/>
      <c r="N49" s="632"/>
      <c r="O49" s="632"/>
      <c r="P49" s="632"/>
      <c r="Q49" s="632"/>
      <c r="R49" s="632"/>
      <c r="S49" s="632"/>
      <c r="T49" s="632"/>
      <c r="U49" s="632"/>
      <c r="V49" s="632"/>
      <c r="W49" s="632"/>
      <c r="X49" s="632"/>
      <c r="Y49" s="863"/>
      <c r="Z49" s="863"/>
      <c r="AA49" s="578"/>
      <c r="AB49" s="578"/>
    </row>
    <row r="50" spans="1:28" s="634" customFormat="1" x14ac:dyDescent="0.4">
      <c r="A50" s="631"/>
      <c r="B50" s="635"/>
      <c r="C50" s="632"/>
      <c r="D50" s="632"/>
      <c r="E50" s="632"/>
      <c r="F50" s="632"/>
      <c r="G50" s="632"/>
      <c r="H50" s="632"/>
      <c r="I50" s="632"/>
      <c r="J50" s="632"/>
      <c r="K50" s="632"/>
      <c r="L50" s="632"/>
      <c r="M50" s="632"/>
      <c r="N50" s="632"/>
      <c r="O50" s="632"/>
      <c r="P50" s="632"/>
      <c r="Q50" s="632"/>
      <c r="R50" s="632"/>
      <c r="S50" s="632"/>
      <c r="T50" s="632"/>
      <c r="U50" s="632"/>
      <c r="V50" s="632"/>
      <c r="W50" s="632"/>
      <c r="X50" s="632"/>
      <c r="Y50" s="863"/>
      <c r="Z50" s="863"/>
      <c r="AA50" s="578"/>
      <c r="AB50" s="578"/>
    </row>
    <row r="51" spans="1:28" x14ac:dyDescent="0.4">
      <c r="A51" s="521"/>
      <c r="B51" s="452"/>
      <c r="C51" s="452"/>
      <c r="D51" s="452"/>
      <c r="E51" s="452"/>
      <c r="F51" s="452"/>
      <c r="G51" s="452"/>
      <c r="H51" s="452"/>
      <c r="I51" s="452"/>
      <c r="J51" s="452"/>
      <c r="K51" s="452"/>
      <c r="L51" s="452"/>
      <c r="M51" s="452"/>
      <c r="N51" s="452"/>
      <c r="O51" s="452"/>
      <c r="P51" s="452"/>
      <c r="Q51" s="452"/>
      <c r="R51" s="452"/>
      <c r="S51" s="452"/>
      <c r="T51" s="452"/>
      <c r="U51" s="452"/>
      <c r="V51" s="452"/>
      <c r="W51" s="452"/>
      <c r="X51" s="452"/>
    </row>
    <row r="52" spans="1:28" x14ac:dyDescent="0.4">
      <c r="A52" s="521"/>
      <c r="B52" s="452"/>
      <c r="C52" s="452"/>
      <c r="D52" s="452"/>
      <c r="E52" s="452"/>
      <c r="F52" s="452"/>
      <c r="G52" s="452"/>
      <c r="H52" s="452"/>
      <c r="I52" s="452"/>
      <c r="J52" s="452"/>
      <c r="K52" s="452"/>
      <c r="L52" s="452"/>
      <c r="M52" s="452"/>
      <c r="N52" s="452"/>
      <c r="O52" s="452"/>
      <c r="P52" s="452"/>
      <c r="Q52" s="452"/>
      <c r="R52" s="452"/>
      <c r="S52" s="452"/>
      <c r="T52" s="452"/>
      <c r="U52" s="452"/>
      <c r="V52" s="452"/>
      <c r="W52" s="452"/>
      <c r="X52" s="452"/>
    </row>
    <row r="53" spans="1:28" x14ac:dyDescent="0.4">
      <c r="A53" s="521"/>
      <c r="B53" s="594"/>
      <c r="C53" s="452"/>
      <c r="D53" s="452"/>
      <c r="E53" s="452"/>
      <c r="F53" s="452"/>
      <c r="G53" s="452"/>
      <c r="H53" s="452"/>
      <c r="I53" s="452"/>
      <c r="J53" s="452"/>
      <c r="K53" s="452"/>
      <c r="L53" s="452"/>
      <c r="M53" s="452"/>
      <c r="N53" s="452"/>
      <c r="O53" s="452"/>
      <c r="P53" s="452"/>
      <c r="Q53" s="594"/>
      <c r="R53" s="452"/>
      <c r="S53" s="452"/>
      <c r="T53" s="452"/>
      <c r="U53" s="452"/>
      <c r="V53" s="452"/>
      <c r="W53" s="452"/>
      <c r="X53" s="452"/>
    </row>
    <row r="54" spans="1:28" x14ac:dyDescent="0.4">
      <c r="A54" s="521"/>
      <c r="B54" s="452"/>
      <c r="C54" s="452"/>
      <c r="D54" s="452"/>
      <c r="E54" s="452"/>
      <c r="F54" s="636"/>
      <c r="G54" s="636"/>
      <c r="H54" s="636"/>
      <c r="I54" s="452"/>
      <c r="J54" s="452"/>
      <c r="K54" s="636"/>
      <c r="L54" s="636"/>
      <c r="M54" s="636"/>
      <c r="N54" s="636"/>
      <c r="O54" s="636"/>
      <c r="P54" s="452"/>
      <c r="Q54" s="636"/>
      <c r="R54" s="452"/>
      <c r="S54" s="452"/>
      <c r="T54" s="452"/>
      <c r="U54" s="452"/>
      <c r="V54" s="452"/>
      <c r="W54" s="452"/>
      <c r="X54" s="452"/>
    </row>
    <row r="55" spans="1:28" ht="19.5" x14ac:dyDescent="0.4">
      <c r="A55" s="521"/>
      <c r="B55" s="452"/>
      <c r="C55" s="452"/>
      <c r="D55" s="452"/>
      <c r="E55" s="452"/>
      <c r="F55" s="637"/>
      <c r="G55" s="452"/>
      <c r="H55" s="452"/>
      <c r="I55" s="451"/>
      <c r="J55" s="451"/>
      <c r="K55" s="451"/>
      <c r="L55" s="451"/>
      <c r="M55" s="452"/>
      <c r="N55" s="452"/>
      <c r="O55" s="452"/>
      <c r="P55" s="452"/>
      <c r="Q55" s="636"/>
      <c r="R55" s="452"/>
      <c r="S55" s="452"/>
      <c r="T55" s="452"/>
      <c r="U55" s="452"/>
      <c r="V55" s="452"/>
      <c r="W55" s="638"/>
      <c r="X55" s="452"/>
    </row>
    <row r="56" spans="1:28" x14ac:dyDescent="0.4">
      <c r="A56" s="521"/>
      <c r="B56" s="452"/>
      <c r="C56" s="452"/>
      <c r="D56" s="452"/>
      <c r="E56" s="452"/>
      <c r="F56" s="637"/>
      <c r="G56" s="452"/>
      <c r="H56" s="452"/>
      <c r="I56" s="452"/>
      <c r="J56" s="452"/>
      <c r="K56" s="637"/>
      <c r="L56" s="452"/>
      <c r="M56" s="452"/>
      <c r="N56" s="452"/>
      <c r="O56" s="452"/>
      <c r="P56" s="452"/>
      <c r="Q56" s="636"/>
      <c r="R56" s="452"/>
      <c r="S56" s="452"/>
      <c r="T56" s="452"/>
      <c r="U56" s="452"/>
      <c r="V56" s="452"/>
      <c r="W56" s="452"/>
      <c r="X56" s="452"/>
    </row>
    <row r="57" spans="1:28" x14ac:dyDescent="0.4">
      <c r="A57" s="521"/>
      <c r="B57" s="452"/>
      <c r="C57" s="452"/>
      <c r="D57" s="452"/>
      <c r="E57" s="452"/>
      <c r="F57" s="637"/>
      <c r="G57" s="452"/>
      <c r="H57" s="452"/>
      <c r="I57" s="452"/>
      <c r="J57" s="452"/>
      <c r="K57" s="637"/>
      <c r="L57" s="452"/>
      <c r="M57" s="452"/>
      <c r="N57" s="452"/>
      <c r="O57" s="452"/>
      <c r="P57" s="452"/>
      <c r="Q57" s="636"/>
      <c r="R57" s="452"/>
      <c r="S57" s="452"/>
      <c r="T57" s="452"/>
      <c r="U57" s="452"/>
      <c r="V57" s="452"/>
      <c r="W57" s="638"/>
      <c r="X57" s="452"/>
    </row>
    <row r="58" spans="1:28" x14ac:dyDescent="0.4">
      <c r="A58" s="521"/>
      <c r="B58" s="452"/>
      <c r="C58" s="452"/>
      <c r="D58" s="452"/>
      <c r="E58" s="452"/>
      <c r="F58" s="637"/>
      <c r="G58" s="452"/>
      <c r="H58" s="452"/>
      <c r="I58" s="452"/>
      <c r="J58" s="452"/>
      <c r="K58" s="637"/>
      <c r="L58" s="452"/>
      <c r="M58" s="452"/>
      <c r="N58" s="452"/>
      <c r="O58" s="452"/>
      <c r="P58" s="452"/>
      <c r="Q58" s="636"/>
      <c r="R58" s="452"/>
      <c r="S58" s="452"/>
      <c r="T58" s="452"/>
      <c r="U58" s="452"/>
      <c r="V58" s="452"/>
      <c r="W58" s="452"/>
      <c r="X58" s="452"/>
    </row>
    <row r="59" spans="1:28" x14ac:dyDescent="0.4">
      <c r="A59" s="521"/>
      <c r="B59" s="452"/>
      <c r="C59" s="452"/>
      <c r="D59" s="452"/>
      <c r="E59" s="452"/>
      <c r="F59" s="637"/>
      <c r="G59" s="452"/>
      <c r="H59" s="452"/>
      <c r="I59" s="452"/>
      <c r="J59" s="452"/>
      <c r="K59" s="637"/>
      <c r="L59" s="452"/>
      <c r="M59" s="452"/>
      <c r="N59" s="452"/>
      <c r="O59" s="452"/>
      <c r="P59" s="452"/>
      <c r="Q59" s="636"/>
      <c r="R59" s="452"/>
      <c r="S59" s="452"/>
      <c r="T59" s="452"/>
      <c r="U59" s="452"/>
      <c r="V59" s="452"/>
      <c r="W59" s="638"/>
      <c r="X59" s="452"/>
    </row>
    <row r="60" spans="1:28" x14ac:dyDescent="0.4">
      <c r="A60" s="521"/>
      <c r="B60" s="452"/>
      <c r="C60" s="452"/>
      <c r="D60" s="452"/>
      <c r="E60" s="452"/>
      <c r="F60" s="637"/>
      <c r="G60" s="452"/>
      <c r="H60" s="452"/>
      <c r="I60" s="452"/>
      <c r="J60" s="452"/>
      <c r="K60" s="637"/>
      <c r="L60" s="452"/>
      <c r="M60" s="452"/>
      <c r="N60" s="452"/>
      <c r="O60" s="452"/>
      <c r="P60" s="452"/>
      <c r="Q60" s="636"/>
      <c r="R60" s="452"/>
      <c r="S60" s="452"/>
      <c r="T60" s="452"/>
      <c r="U60" s="452"/>
      <c r="V60" s="452"/>
      <c r="W60" s="452"/>
      <c r="X60" s="452"/>
    </row>
    <row r="61" spans="1:28" x14ac:dyDescent="0.4">
      <c r="A61" s="521"/>
      <c r="B61" s="452"/>
      <c r="C61" s="452"/>
      <c r="D61" s="452"/>
      <c r="E61" s="452"/>
      <c r="F61" s="637"/>
      <c r="G61" s="452"/>
      <c r="H61" s="452"/>
      <c r="I61" s="452"/>
      <c r="J61" s="452"/>
      <c r="K61" s="637"/>
      <c r="L61" s="452"/>
      <c r="M61" s="452"/>
      <c r="N61" s="452"/>
      <c r="O61" s="452"/>
      <c r="P61" s="452"/>
      <c r="Q61" s="636"/>
      <c r="R61" s="452"/>
      <c r="S61" s="452"/>
      <c r="T61" s="452"/>
      <c r="U61" s="452"/>
      <c r="V61" s="452"/>
      <c r="W61" s="452"/>
      <c r="X61" s="452"/>
    </row>
    <row r="62" spans="1:28" x14ac:dyDescent="0.4">
      <c r="A62" s="521"/>
      <c r="B62" s="452"/>
      <c r="C62" s="452"/>
      <c r="D62" s="452"/>
      <c r="E62" s="452"/>
      <c r="F62" s="637"/>
      <c r="G62" s="452"/>
      <c r="H62" s="452"/>
      <c r="I62" s="452"/>
      <c r="J62" s="452"/>
      <c r="K62" s="637"/>
      <c r="L62" s="452"/>
      <c r="M62" s="452"/>
      <c r="N62" s="452"/>
      <c r="O62" s="452"/>
      <c r="P62" s="452"/>
      <c r="Q62" s="636"/>
      <c r="R62" s="452"/>
      <c r="S62" s="452"/>
      <c r="T62" s="452"/>
      <c r="U62" s="452"/>
      <c r="V62" s="452"/>
      <c r="W62" s="452"/>
      <c r="X62" s="452"/>
    </row>
    <row r="63" spans="1:28" x14ac:dyDescent="0.4">
      <c r="A63" s="521"/>
      <c r="B63" s="452"/>
      <c r="C63" s="452"/>
      <c r="D63" s="452"/>
      <c r="E63" s="452"/>
      <c r="F63" s="637"/>
      <c r="G63" s="452"/>
      <c r="H63" s="452"/>
      <c r="I63" s="452"/>
      <c r="J63" s="452"/>
      <c r="K63" s="637"/>
      <c r="L63" s="452"/>
      <c r="M63" s="452"/>
      <c r="N63" s="452"/>
      <c r="O63" s="452"/>
      <c r="P63" s="452"/>
      <c r="Q63" s="636"/>
      <c r="R63" s="452"/>
      <c r="S63" s="452"/>
      <c r="T63" s="452"/>
      <c r="U63" s="452"/>
      <c r="V63" s="452"/>
      <c r="W63" s="452"/>
      <c r="X63" s="452"/>
    </row>
    <row r="64" spans="1:28" x14ac:dyDescent="0.4">
      <c r="A64" s="521"/>
      <c r="B64" s="452"/>
      <c r="C64" s="452"/>
      <c r="D64" s="452"/>
      <c r="E64" s="452"/>
      <c r="F64" s="637"/>
      <c r="G64" s="452"/>
      <c r="H64" s="452"/>
      <c r="I64" s="452"/>
      <c r="J64" s="452"/>
      <c r="K64" s="637"/>
      <c r="L64" s="452"/>
      <c r="M64" s="452"/>
      <c r="N64" s="452"/>
      <c r="O64" s="452"/>
      <c r="P64" s="452"/>
      <c r="Q64" s="636"/>
      <c r="R64" s="452"/>
      <c r="S64" s="452"/>
      <c r="T64" s="452"/>
      <c r="U64" s="452"/>
      <c r="V64" s="452"/>
      <c r="W64" s="452"/>
      <c r="X64" s="452"/>
    </row>
    <row r="65" spans="1:24" x14ac:dyDescent="0.4">
      <c r="A65" s="521"/>
      <c r="B65" s="452"/>
      <c r="C65" s="452"/>
      <c r="D65" s="452"/>
      <c r="E65" s="452"/>
      <c r="F65" s="637"/>
      <c r="G65" s="452"/>
      <c r="H65" s="452"/>
      <c r="I65" s="452"/>
      <c r="J65" s="452"/>
      <c r="K65" s="637"/>
      <c r="L65" s="452"/>
      <c r="M65" s="452"/>
      <c r="N65" s="452"/>
      <c r="O65" s="452"/>
      <c r="P65" s="452"/>
      <c r="Q65" s="452"/>
      <c r="R65" s="452"/>
      <c r="S65" s="452"/>
      <c r="T65" s="452"/>
      <c r="U65" s="452"/>
      <c r="V65" s="452"/>
      <c r="W65" s="452"/>
      <c r="X65" s="452"/>
    </row>
    <row r="66" spans="1:24" x14ac:dyDescent="0.4">
      <c r="A66" s="521"/>
      <c r="B66" s="452"/>
      <c r="C66" s="452"/>
      <c r="D66" s="452"/>
      <c r="E66" s="452"/>
      <c r="F66" s="637"/>
      <c r="G66" s="452"/>
      <c r="H66" s="452"/>
      <c r="I66" s="452"/>
      <c r="J66" s="452"/>
      <c r="K66" s="637"/>
      <c r="L66" s="452"/>
      <c r="M66" s="452"/>
      <c r="N66" s="452"/>
      <c r="O66" s="452"/>
      <c r="P66" s="452"/>
      <c r="Q66" s="452"/>
      <c r="R66" s="452"/>
      <c r="S66" s="452"/>
      <c r="T66" s="452"/>
      <c r="U66" s="452"/>
      <c r="V66" s="452"/>
      <c r="W66" s="452"/>
      <c r="X66" s="452"/>
    </row>
    <row r="67" spans="1:24" x14ac:dyDescent="0.4">
      <c r="A67" s="521"/>
      <c r="B67" s="594"/>
      <c r="C67" s="452"/>
      <c r="D67" s="452"/>
      <c r="E67" s="452"/>
      <c r="F67" s="452"/>
      <c r="G67" s="452"/>
      <c r="H67" s="452"/>
      <c r="I67" s="452"/>
      <c r="J67" s="452"/>
      <c r="K67" s="452"/>
      <c r="L67" s="452"/>
      <c r="M67" s="452"/>
      <c r="N67" s="452"/>
      <c r="O67" s="452"/>
      <c r="P67" s="452"/>
      <c r="Q67" s="452"/>
      <c r="R67" s="452"/>
      <c r="S67" s="452"/>
      <c r="T67" s="452"/>
      <c r="U67" s="452"/>
      <c r="V67" s="452"/>
      <c r="W67" s="452"/>
      <c r="X67" s="452"/>
    </row>
    <row r="68" spans="1:24" x14ac:dyDescent="0.4">
      <c r="A68" s="521"/>
      <c r="B68" s="452"/>
      <c r="C68" s="452"/>
      <c r="D68" s="452"/>
      <c r="E68" s="452"/>
      <c r="F68" s="452"/>
      <c r="G68" s="452"/>
      <c r="H68" s="452"/>
      <c r="I68" s="452"/>
      <c r="J68" s="452"/>
      <c r="K68" s="452"/>
      <c r="L68" s="452"/>
      <c r="M68" s="452"/>
      <c r="N68" s="452"/>
      <c r="O68" s="452"/>
      <c r="P68" s="452"/>
      <c r="Q68" s="452"/>
      <c r="R68" s="452"/>
      <c r="S68" s="452"/>
      <c r="T68" s="452"/>
      <c r="U68" s="452"/>
      <c r="V68" s="452"/>
      <c r="W68" s="452"/>
      <c r="X68" s="452"/>
    </row>
    <row r="69" spans="1:24" x14ac:dyDescent="0.4">
      <c r="A69" s="521"/>
      <c r="B69" s="452"/>
      <c r="C69" s="452"/>
      <c r="D69" s="452"/>
      <c r="E69" s="636"/>
      <c r="F69" s="636"/>
      <c r="G69" s="636"/>
      <c r="H69" s="636"/>
      <c r="I69" s="636"/>
      <c r="J69" s="636"/>
      <c r="K69" s="639"/>
      <c r="L69" s="636"/>
      <c r="M69" s="636"/>
      <c r="N69" s="636"/>
      <c r="O69" s="636"/>
      <c r="P69" s="452"/>
      <c r="Q69" s="594"/>
      <c r="R69" s="452"/>
      <c r="S69" s="452"/>
      <c r="T69" s="452"/>
      <c r="U69" s="452"/>
      <c r="V69" s="452"/>
      <c r="W69" s="452"/>
      <c r="X69" s="452"/>
    </row>
    <row r="70" spans="1:24" x14ac:dyDescent="0.4">
      <c r="A70" s="521"/>
      <c r="B70" s="452"/>
      <c r="C70" s="452"/>
      <c r="D70" s="452"/>
      <c r="E70" s="637"/>
      <c r="F70" s="452"/>
      <c r="G70" s="452"/>
      <c r="H70" s="452"/>
      <c r="I70" s="452"/>
      <c r="J70" s="452"/>
      <c r="K70" s="637"/>
      <c r="L70" s="452"/>
      <c r="M70" s="452"/>
      <c r="N70" s="452"/>
      <c r="O70" s="452"/>
      <c r="P70" s="452"/>
      <c r="Q70" s="452"/>
      <c r="R70" s="452"/>
      <c r="S70" s="452"/>
      <c r="T70" s="452"/>
      <c r="U70" s="452"/>
      <c r="V70" s="452"/>
      <c r="W70" s="452"/>
      <c r="X70" s="452"/>
    </row>
    <row r="71" spans="1:24" x14ac:dyDescent="0.4">
      <c r="A71" s="521"/>
      <c r="B71" s="452"/>
      <c r="C71" s="452"/>
      <c r="D71" s="452"/>
      <c r="E71" s="637"/>
      <c r="F71" s="452"/>
      <c r="G71" s="452"/>
      <c r="H71" s="452"/>
      <c r="I71" s="452"/>
      <c r="J71" s="452"/>
      <c r="K71" s="637"/>
      <c r="L71" s="452"/>
      <c r="M71" s="452"/>
      <c r="N71" s="452"/>
      <c r="O71" s="452"/>
      <c r="P71" s="452"/>
      <c r="Q71" s="452"/>
      <c r="R71" s="639"/>
      <c r="S71" s="636"/>
      <c r="T71" s="636"/>
      <c r="U71" s="636"/>
      <c r="V71" s="636"/>
      <c r="W71" s="636"/>
      <c r="X71" s="452"/>
    </row>
    <row r="72" spans="1:24" x14ac:dyDescent="0.4">
      <c r="A72" s="521"/>
      <c r="B72" s="594"/>
      <c r="C72" s="452"/>
      <c r="D72" s="452"/>
      <c r="E72" s="637"/>
      <c r="F72" s="452"/>
      <c r="G72" s="452"/>
      <c r="H72" s="452"/>
      <c r="I72" s="452"/>
      <c r="J72" s="452"/>
      <c r="K72" s="637"/>
      <c r="L72" s="452"/>
      <c r="M72" s="452"/>
      <c r="N72" s="452"/>
      <c r="O72" s="452"/>
      <c r="P72" s="452"/>
      <c r="Q72" s="452"/>
      <c r="R72" s="637"/>
      <c r="S72" s="452"/>
      <c r="T72" s="452"/>
      <c r="U72" s="452"/>
      <c r="V72" s="452"/>
      <c r="W72" s="452"/>
      <c r="X72" s="452"/>
    </row>
    <row r="73" spans="1:24" x14ac:dyDescent="0.4">
      <c r="A73" s="521"/>
      <c r="B73" s="452"/>
      <c r="C73" s="452"/>
      <c r="D73" s="452"/>
      <c r="E73" s="637"/>
      <c r="F73" s="452"/>
      <c r="G73" s="452"/>
      <c r="H73" s="452"/>
      <c r="I73" s="452"/>
      <c r="J73" s="452"/>
      <c r="K73" s="637"/>
      <c r="L73" s="452"/>
      <c r="M73" s="452"/>
      <c r="N73" s="452"/>
      <c r="O73" s="452"/>
      <c r="P73" s="452"/>
      <c r="Q73" s="452"/>
      <c r="R73" s="637"/>
      <c r="S73" s="452"/>
      <c r="T73" s="452"/>
      <c r="U73" s="452"/>
      <c r="V73" s="452"/>
      <c r="W73" s="452"/>
      <c r="X73" s="452"/>
    </row>
    <row r="74" spans="1:24" x14ac:dyDescent="0.4">
      <c r="A74" s="521"/>
      <c r="B74" s="452"/>
      <c r="C74" s="452"/>
      <c r="D74" s="452"/>
      <c r="E74" s="636"/>
      <c r="F74" s="452"/>
      <c r="G74" s="452"/>
      <c r="H74" s="452"/>
      <c r="I74" s="452"/>
      <c r="J74" s="452"/>
      <c r="K74" s="637"/>
      <c r="L74" s="452"/>
      <c r="M74" s="452"/>
      <c r="N74" s="452"/>
      <c r="O74" s="452"/>
      <c r="P74" s="452"/>
      <c r="Q74" s="452"/>
      <c r="R74" s="637"/>
      <c r="S74" s="452"/>
      <c r="T74" s="452"/>
      <c r="U74" s="452"/>
      <c r="V74" s="452"/>
      <c r="W74" s="452"/>
      <c r="X74" s="452"/>
    </row>
    <row r="75" spans="1:24" x14ac:dyDescent="0.4">
      <c r="A75" s="521"/>
      <c r="B75" s="594"/>
      <c r="C75" s="452"/>
      <c r="D75" s="452"/>
      <c r="E75" s="452"/>
      <c r="F75" s="636"/>
      <c r="G75" s="636"/>
      <c r="H75" s="636"/>
      <c r="I75" s="636"/>
      <c r="J75" s="636"/>
      <c r="K75" s="636"/>
      <c r="L75" s="636"/>
      <c r="M75" s="636"/>
      <c r="N75" s="636"/>
      <c r="O75" s="636"/>
      <c r="P75" s="452"/>
      <c r="Q75" s="452"/>
      <c r="R75" s="637"/>
      <c r="S75" s="452"/>
      <c r="T75" s="452"/>
      <c r="U75" s="452"/>
      <c r="V75" s="452"/>
      <c r="W75" s="452"/>
      <c r="X75" s="452"/>
    </row>
    <row r="76" spans="1:24" x14ac:dyDescent="0.4">
      <c r="A76" s="521"/>
      <c r="B76" s="637"/>
      <c r="C76" s="452"/>
      <c r="D76" s="452"/>
      <c r="E76" s="452"/>
      <c r="F76" s="452"/>
      <c r="G76" s="452"/>
      <c r="H76" s="637"/>
      <c r="I76" s="452"/>
      <c r="J76" s="638"/>
      <c r="K76" s="637"/>
      <c r="L76" s="452"/>
      <c r="M76" s="452"/>
      <c r="N76" s="452"/>
      <c r="O76" s="638"/>
      <c r="P76" s="452"/>
      <c r="Q76" s="452"/>
      <c r="R76" s="637"/>
      <c r="S76" s="452"/>
      <c r="T76" s="452"/>
      <c r="U76" s="452"/>
      <c r="V76" s="452"/>
      <c r="W76" s="452"/>
      <c r="X76" s="452"/>
    </row>
    <row r="77" spans="1:24" x14ac:dyDescent="0.4">
      <c r="A77" s="521"/>
      <c r="B77" s="637"/>
      <c r="C77" s="452"/>
      <c r="D77" s="452"/>
      <c r="E77" s="452"/>
      <c r="F77" s="452"/>
      <c r="G77" s="452"/>
      <c r="H77" s="637"/>
      <c r="I77" s="452"/>
      <c r="J77" s="452"/>
      <c r="K77" s="452"/>
      <c r="L77" s="452"/>
      <c r="M77" s="452"/>
      <c r="N77" s="452"/>
      <c r="O77" s="638"/>
      <c r="P77" s="452"/>
      <c r="Q77" s="452"/>
      <c r="R77" s="637"/>
      <c r="S77" s="452"/>
      <c r="T77" s="452"/>
      <c r="U77" s="452"/>
      <c r="V77" s="452"/>
      <c r="W77" s="452"/>
      <c r="X77" s="452"/>
    </row>
    <row r="78" spans="1:24" x14ac:dyDescent="0.4">
      <c r="A78" s="521"/>
      <c r="B78" s="637"/>
      <c r="C78" s="452"/>
      <c r="D78" s="452"/>
      <c r="E78" s="452"/>
      <c r="F78" s="452"/>
      <c r="G78" s="452"/>
      <c r="H78" s="637"/>
      <c r="I78" s="452"/>
      <c r="J78" s="452"/>
      <c r="K78" s="452"/>
      <c r="L78" s="452"/>
      <c r="M78" s="452"/>
      <c r="N78" s="452"/>
      <c r="O78" s="638"/>
      <c r="P78" s="452"/>
      <c r="Q78" s="452"/>
      <c r="R78" s="637"/>
      <c r="S78" s="452"/>
      <c r="T78" s="452"/>
      <c r="U78" s="452"/>
      <c r="V78" s="452"/>
      <c r="W78" s="452"/>
      <c r="X78" s="452"/>
    </row>
    <row r="79" spans="1:24" x14ac:dyDescent="0.4">
      <c r="A79" s="521"/>
      <c r="B79" s="637"/>
      <c r="C79" s="452"/>
      <c r="D79" s="452"/>
      <c r="E79" s="452"/>
      <c r="F79" s="452"/>
      <c r="G79" s="452"/>
      <c r="H79" s="637"/>
      <c r="I79" s="452"/>
      <c r="J79" s="452"/>
      <c r="K79" s="452"/>
      <c r="L79" s="452"/>
      <c r="M79" s="452"/>
      <c r="N79" s="452"/>
      <c r="O79" s="638"/>
      <c r="P79" s="452"/>
      <c r="Q79" s="452"/>
      <c r="R79" s="637"/>
      <c r="S79" s="452"/>
      <c r="T79" s="452"/>
      <c r="U79" s="452"/>
      <c r="V79" s="452"/>
      <c r="W79" s="452"/>
      <c r="X79" s="452"/>
    </row>
    <row r="80" spans="1:24" x14ac:dyDescent="0.4">
      <c r="A80" s="521"/>
      <c r="B80" s="637"/>
      <c r="C80" s="452"/>
      <c r="D80" s="452"/>
      <c r="E80" s="452"/>
      <c r="F80" s="452"/>
      <c r="G80" s="452"/>
      <c r="H80" s="637"/>
      <c r="I80" s="452"/>
      <c r="J80" s="452"/>
      <c r="K80" s="452"/>
      <c r="L80" s="452"/>
      <c r="M80" s="452"/>
      <c r="N80" s="452"/>
      <c r="O80" s="638"/>
      <c r="P80" s="452"/>
      <c r="Q80" s="452"/>
      <c r="R80" s="637"/>
      <c r="S80" s="452"/>
      <c r="T80" s="452"/>
      <c r="U80" s="452"/>
      <c r="V80" s="452"/>
      <c r="W80" s="452"/>
      <c r="X80" s="452"/>
    </row>
    <row r="81" spans="1:24" x14ac:dyDescent="0.4">
      <c r="A81" s="521"/>
      <c r="B81" s="452"/>
      <c r="C81" s="452"/>
      <c r="D81" s="452"/>
      <c r="E81" s="452"/>
      <c r="F81" s="452"/>
      <c r="G81" s="452"/>
      <c r="H81" s="452"/>
      <c r="I81" s="452"/>
      <c r="J81" s="452"/>
      <c r="K81" s="452"/>
      <c r="L81" s="452"/>
      <c r="M81" s="452"/>
      <c r="N81" s="452"/>
      <c r="O81" s="452"/>
      <c r="P81" s="452"/>
      <c r="Q81" s="452"/>
      <c r="R81" s="452"/>
      <c r="S81" s="452"/>
      <c r="T81" s="452"/>
      <c r="U81" s="452"/>
      <c r="V81" s="452"/>
      <c r="W81" s="452"/>
      <c r="X81" s="452"/>
    </row>
    <row r="82" spans="1:24" ht="9" customHeight="1" x14ac:dyDescent="0.4">
      <c r="A82" s="524"/>
      <c r="B82" s="452"/>
      <c r="C82" s="452"/>
      <c r="D82" s="452"/>
      <c r="E82" s="452"/>
      <c r="F82" s="452"/>
      <c r="G82" s="452"/>
      <c r="H82" s="452"/>
      <c r="I82" s="452"/>
      <c r="J82" s="452"/>
      <c r="K82" s="452"/>
      <c r="L82" s="452"/>
      <c r="M82" s="452"/>
      <c r="N82" s="452"/>
      <c r="O82" s="452"/>
      <c r="P82" s="452"/>
      <c r="Q82" s="452"/>
      <c r="R82" s="452"/>
      <c r="S82" s="452"/>
      <c r="T82" s="452"/>
      <c r="U82" s="452"/>
      <c r="V82" s="452"/>
      <c r="W82" s="452"/>
      <c r="X82" s="452"/>
    </row>
  </sheetData>
  <mergeCells count="13">
    <mergeCell ref="R38:T38"/>
    <mergeCell ref="U1:W1"/>
    <mergeCell ref="W40:X40"/>
    <mergeCell ref="U13:U17"/>
    <mergeCell ref="U18:U22"/>
    <mergeCell ref="U23:U27"/>
    <mergeCell ref="U28:U32"/>
    <mergeCell ref="U33:U37"/>
    <mergeCell ref="B13:C17"/>
    <mergeCell ref="B18:C22"/>
    <mergeCell ref="B23:C27"/>
    <mergeCell ref="B28:C32"/>
    <mergeCell ref="B33:C37"/>
  </mergeCells>
  <phoneticPr fontId="1"/>
  <conditionalFormatting sqref="U18 U23 R14:T37 U28 U33 R13:U13">
    <cfRule type="cellIs" dxfId="0" priority="1" operator="equal">
      <formula>""</formula>
    </cfRule>
  </conditionalFormatting>
  <printOptions horizontalCentered="1" verticalCentered="1"/>
  <pageMargins left="0.23622047244094491" right="0.23622047244094491" top="0.35433070866141736" bottom="0.35433070866141736" header="0.31496062992125984" footer="0.31496062992125984"/>
  <pageSetup paperSize="9" scale="56" fitToHeight="0" orientation="landscape" horizontalDpi="90" verticalDpi="90" r:id="rId1"/>
  <rowBreaks count="1" manualBreakCount="1">
    <brk id="39" max="2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38"/>
  <sheetViews>
    <sheetView workbookViewId="0"/>
  </sheetViews>
  <sheetFormatPr defaultRowHeight="18.75" x14ac:dyDescent="0.4"/>
  <cols>
    <col min="1" max="1" width="3.875" customWidth="1"/>
    <col min="2" max="2" width="11.25" customWidth="1"/>
    <col min="3" max="3" width="14" customWidth="1"/>
    <col min="4" max="4" width="61.875" customWidth="1"/>
    <col min="5" max="5" width="43.375" style="1" customWidth="1"/>
    <col min="6" max="6" width="7.5" customWidth="1"/>
    <col min="7" max="7" width="7.625" customWidth="1"/>
    <col min="8" max="11" width="10.75" customWidth="1"/>
    <col min="12" max="12" width="4.875" style="160" customWidth="1"/>
    <col min="13" max="13" width="21.125" style="98" customWidth="1"/>
    <col min="14" max="15" width="8.625" style="98"/>
    <col min="16" max="16" width="25.125" style="98" customWidth="1"/>
    <col min="17" max="18" width="8.625" style="98"/>
    <col min="19" max="19" width="8.625" style="98" customWidth="1"/>
    <col min="20" max="21" width="8.625" style="98"/>
  </cols>
  <sheetData>
    <row r="1" spans="1:21" ht="19.5" thickBot="1" x14ac:dyDescent="0.45">
      <c r="A1" s="240"/>
      <c r="B1" s="240"/>
      <c r="C1" s="240"/>
      <c r="D1" s="240"/>
      <c r="E1" s="240"/>
      <c r="F1" s="240"/>
      <c r="G1" s="240"/>
      <c r="H1" s="240"/>
      <c r="I1" s="240"/>
      <c r="J1" s="240"/>
      <c r="K1" s="240"/>
      <c r="L1" s="241"/>
      <c r="M1" s="224"/>
      <c r="N1" s="224"/>
    </row>
    <row r="2" spans="1:21" ht="19.5" x14ac:dyDescent="0.4">
      <c r="A2" s="242"/>
      <c r="B2" s="243" t="s">
        <v>127</v>
      </c>
      <c r="C2" s="243"/>
      <c r="D2" s="244"/>
      <c r="E2" s="244"/>
      <c r="F2" s="245" t="s">
        <v>197</v>
      </c>
      <c r="G2" s="246"/>
      <c r="H2" s="934" t="s">
        <v>129</v>
      </c>
      <c r="I2" s="935"/>
      <c r="J2" s="935"/>
      <c r="K2" s="936"/>
      <c r="L2" s="241"/>
      <c r="M2" s="224"/>
      <c r="N2" s="224"/>
    </row>
    <row r="3" spans="1:21" ht="15.95" customHeight="1" x14ac:dyDescent="0.4">
      <c r="A3" s="240"/>
      <c r="B3" s="243"/>
      <c r="C3" s="243"/>
      <c r="D3" s="244"/>
      <c r="E3" s="244"/>
      <c r="F3" s="247"/>
      <c r="G3" s="248"/>
      <c r="H3" s="937"/>
      <c r="I3" s="938"/>
      <c r="J3" s="938"/>
      <c r="K3" s="939"/>
      <c r="L3" s="241"/>
      <c r="M3" s="224"/>
      <c r="N3" s="224"/>
    </row>
    <row r="4" spans="1:21" ht="51.95" customHeight="1" thickBot="1" x14ac:dyDescent="0.45">
      <c r="A4" s="240"/>
      <c r="B4" s="240"/>
      <c r="C4" s="240"/>
      <c r="D4" s="240"/>
      <c r="E4" s="240"/>
      <c r="F4" s="249" t="s">
        <v>9</v>
      </c>
      <c r="G4" s="131" t="s">
        <v>198</v>
      </c>
      <c r="H4" s="250" t="s">
        <v>110</v>
      </c>
      <c r="I4" s="251" t="s">
        <v>135</v>
      </c>
      <c r="J4" s="251" t="s">
        <v>112</v>
      </c>
      <c r="K4" s="252" t="s">
        <v>113</v>
      </c>
      <c r="L4" s="241"/>
      <c r="M4" s="224"/>
      <c r="N4" s="224"/>
    </row>
    <row r="5" spans="1:21" ht="19.5" thickBot="1" x14ac:dyDescent="0.45">
      <c r="A5" s="253"/>
      <c r="B5" s="254" t="s">
        <v>136</v>
      </c>
      <c r="C5" s="255" t="s">
        <v>137</v>
      </c>
      <c r="D5" s="254" t="s">
        <v>199</v>
      </c>
      <c r="E5" s="256" t="s">
        <v>88</v>
      </c>
      <c r="F5" s="257"/>
      <c r="G5" s="258"/>
      <c r="H5" s="259">
        <v>1</v>
      </c>
      <c r="I5" s="260">
        <v>2</v>
      </c>
      <c r="J5" s="260">
        <v>3</v>
      </c>
      <c r="K5" s="258">
        <v>4</v>
      </c>
      <c r="L5" s="261"/>
      <c r="M5" s="224"/>
      <c r="N5" s="225"/>
    </row>
    <row r="6" spans="1:21" ht="87.6" customHeight="1" x14ac:dyDescent="0.4">
      <c r="A6" s="262">
        <v>1</v>
      </c>
      <c r="B6" s="263" t="s">
        <v>48</v>
      </c>
      <c r="C6" s="264" t="s">
        <v>140</v>
      </c>
      <c r="D6" s="265" t="s">
        <v>141</v>
      </c>
      <c r="E6" s="263" t="s">
        <v>200</v>
      </c>
      <c r="F6" s="266" t="s">
        <v>142</v>
      </c>
      <c r="G6" s="267"/>
      <c r="H6" s="120"/>
      <c r="I6" s="121">
        <v>1</v>
      </c>
      <c r="J6" s="121"/>
      <c r="K6" s="122"/>
      <c r="L6" s="241"/>
      <c r="M6" s="224">
        <f>+H6*H$5+I6*I$5+J6*J$5+K6*K$5</f>
        <v>2</v>
      </c>
      <c r="N6" s="224"/>
      <c r="T6"/>
      <c r="U6"/>
    </row>
    <row r="7" spans="1:21" ht="38.1" customHeight="1" x14ac:dyDescent="0.4">
      <c r="A7" s="262">
        <v>2</v>
      </c>
      <c r="B7" s="249" t="s">
        <v>48</v>
      </c>
      <c r="C7" s="268" t="s">
        <v>140</v>
      </c>
      <c r="D7" s="249" t="s">
        <v>201</v>
      </c>
      <c r="E7" s="249" t="s">
        <v>202</v>
      </c>
      <c r="F7" s="269" t="s">
        <v>142</v>
      </c>
      <c r="G7" s="270" t="s">
        <v>142</v>
      </c>
      <c r="H7" s="129">
        <v>1</v>
      </c>
      <c r="I7" s="130"/>
      <c r="J7" s="130"/>
      <c r="K7" s="131"/>
      <c r="L7" s="241"/>
      <c r="M7" s="224">
        <f>+H7*H$5+I7*I$5+J7*J$5+K7*K$5</f>
        <v>1</v>
      </c>
      <c r="N7" s="224"/>
    </row>
    <row r="8" spans="1:21" ht="41.45" customHeight="1" x14ac:dyDescent="0.4">
      <c r="A8" s="262">
        <v>3</v>
      </c>
      <c r="B8" s="271" t="s">
        <v>48</v>
      </c>
      <c r="C8" s="272" t="s">
        <v>140</v>
      </c>
      <c r="D8" s="271" t="s">
        <v>203</v>
      </c>
      <c r="E8" s="271" t="s">
        <v>204</v>
      </c>
      <c r="F8" s="273"/>
      <c r="G8" s="270" t="s">
        <v>142</v>
      </c>
      <c r="H8" s="138">
        <v>1</v>
      </c>
      <c r="I8" s="139"/>
      <c r="J8" s="139"/>
      <c r="K8" s="140"/>
      <c r="L8" s="241"/>
      <c r="M8" s="224">
        <f t="shared" ref="M8:M30" si="0">+H8*H$5+I8*I$5+J8*J$5+K8*K$5</f>
        <v>1</v>
      </c>
      <c r="N8" s="224"/>
    </row>
    <row r="9" spans="1:21" ht="30" customHeight="1" x14ac:dyDescent="0.4">
      <c r="A9" s="262">
        <v>4</v>
      </c>
      <c r="B9" s="271" t="s">
        <v>48</v>
      </c>
      <c r="C9" s="272" t="s">
        <v>140</v>
      </c>
      <c r="D9" s="271" t="s">
        <v>205</v>
      </c>
      <c r="E9" s="271" t="s">
        <v>206</v>
      </c>
      <c r="F9" s="273"/>
      <c r="G9" s="270" t="s">
        <v>142</v>
      </c>
      <c r="H9" s="138"/>
      <c r="I9" s="139">
        <v>1</v>
      </c>
      <c r="J9" s="139"/>
      <c r="K9" s="140"/>
      <c r="L9" s="241"/>
      <c r="M9" s="224">
        <f t="shared" si="0"/>
        <v>2</v>
      </c>
      <c r="N9" s="224"/>
    </row>
    <row r="10" spans="1:21" ht="79.5" customHeight="1" thickBot="1" x14ac:dyDescent="0.45">
      <c r="A10" s="262">
        <v>5</v>
      </c>
      <c r="B10" s="274" t="s">
        <v>48</v>
      </c>
      <c r="C10" s="275" t="s">
        <v>140</v>
      </c>
      <c r="D10" s="274" t="s">
        <v>207</v>
      </c>
      <c r="E10" s="274" t="s">
        <v>208</v>
      </c>
      <c r="F10" s="276"/>
      <c r="G10" s="277" t="s">
        <v>142</v>
      </c>
      <c r="H10" s="147"/>
      <c r="I10" s="148">
        <v>1</v>
      </c>
      <c r="J10" s="148"/>
      <c r="K10" s="149"/>
      <c r="L10" s="241"/>
      <c r="M10" s="224">
        <f t="shared" si="0"/>
        <v>2</v>
      </c>
      <c r="N10" s="224">
        <f>SUM(M6:M10)</f>
        <v>8</v>
      </c>
    </row>
    <row r="11" spans="1:21" s="160" customFormat="1" ht="34.5" customHeight="1" x14ac:dyDescent="0.4">
      <c r="A11" s="262">
        <v>1</v>
      </c>
      <c r="B11" s="278" t="s">
        <v>48</v>
      </c>
      <c r="C11" s="279" t="s">
        <v>151</v>
      </c>
      <c r="D11" s="278" t="s">
        <v>209</v>
      </c>
      <c r="E11" s="278" t="s">
        <v>210</v>
      </c>
      <c r="F11" s="280"/>
      <c r="G11" s="281" t="s">
        <v>142</v>
      </c>
      <c r="H11" s="157"/>
      <c r="I11" s="158">
        <v>1</v>
      </c>
      <c r="J11" s="158"/>
      <c r="K11" s="159"/>
      <c r="L11" s="241"/>
      <c r="M11" s="224">
        <f t="shared" si="0"/>
        <v>2</v>
      </c>
      <c r="N11" s="224"/>
      <c r="O11" s="98"/>
      <c r="P11" s="98"/>
      <c r="Q11" s="98"/>
      <c r="R11" s="98"/>
      <c r="S11" s="98"/>
      <c r="T11" s="98"/>
      <c r="U11" s="98"/>
    </row>
    <row r="12" spans="1:21" s="160" customFormat="1" ht="94.5" customHeight="1" x14ac:dyDescent="0.4">
      <c r="A12" s="262">
        <v>2</v>
      </c>
      <c r="B12" s="282" t="s">
        <v>48</v>
      </c>
      <c r="C12" s="283" t="s">
        <v>151</v>
      </c>
      <c r="D12" s="282" t="s">
        <v>211</v>
      </c>
      <c r="E12" s="282" t="s">
        <v>212</v>
      </c>
      <c r="F12" s="284"/>
      <c r="G12" s="285" t="s">
        <v>142</v>
      </c>
      <c r="H12" s="168"/>
      <c r="I12" s="169"/>
      <c r="J12" s="169">
        <v>1</v>
      </c>
      <c r="K12" s="170"/>
      <c r="L12" s="241"/>
      <c r="M12" s="224">
        <f t="shared" si="0"/>
        <v>3</v>
      </c>
      <c r="N12" s="224"/>
      <c r="O12" s="98"/>
      <c r="P12" s="98"/>
      <c r="Q12" s="98"/>
      <c r="R12" s="98"/>
      <c r="S12" s="98"/>
      <c r="T12" s="98"/>
      <c r="U12" s="98"/>
    </row>
    <row r="13" spans="1:21" s="160" customFormat="1" ht="93.6" customHeight="1" x14ac:dyDescent="0.4">
      <c r="A13" s="262">
        <v>3</v>
      </c>
      <c r="B13" s="282" t="s">
        <v>47</v>
      </c>
      <c r="C13" s="286" t="s">
        <v>151</v>
      </c>
      <c r="D13" s="282" t="s">
        <v>213</v>
      </c>
      <c r="E13" s="282"/>
      <c r="F13" s="284" t="s">
        <v>142</v>
      </c>
      <c r="G13" s="285"/>
      <c r="H13" s="168"/>
      <c r="I13" s="169"/>
      <c r="J13" s="169"/>
      <c r="K13" s="170">
        <v>1</v>
      </c>
      <c r="L13" s="241"/>
      <c r="M13" s="224">
        <f t="shared" si="0"/>
        <v>4</v>
      </c>
      <c r="N13" s="224"/>
      <c r="O13" s="98"/>
      <c r="P13" s="98"/>
      <c r="Q13" s="98"/>
      <c r="R13" s="98"/>
      <c r="S13" s="98"/>
    </row>
    <row r="14" spans="1:21" s="160" customFormat="1" ht="44.1" customHeight="1" x14ac:dyDescent="0.4">
      <c r="A14" s="262">
        <v>4</v>
      </c>
      <c r="B14" s="282" t="s">
        <v>47</v>
      </c>
      <c r="C14" s="287" t="s">
        <v>151</v>
      </c>
      <c r="D14" s="282" t="s">
        <v>214</v>
      </c>
      <c r="E14" s="282"/>
      <c r="F14" s="284" t="s">
        <v>142</v>
      </c>
      <c r="G14" s="285"/>
      <c r="H14" s="168"/>
      <c r="I14" s="169"/>
      <c r="J14" s="169"/>
      <c r="K14" s="170">
        <v>1</v>
      </c>
      <c r="L14" s="241"/>
      <c r="M14" s="224">
        <f t="shared" si="0"/>
        <v>4</v>
      </c>
      <c r="N14" s="224"/>
      <c r="O14" s="98"/>
      <c r="P14" s="98"/>
      <c r="Q14" s="98"/>
      <c r="R14" s="98"/>
      <c r="S14" s="98"/>
    </row>
    <row r="15" spans="1:21" s="160" customFormat="1" ht="45" customHeight="1" thickBot="1" x14ac:dyDescent="0.45">
      <c r="A15" s="262">
        <v>5</v>
      </c>
      <c r="B15" s="288" t="s">
        <v>47</v>
      </c>
      <c r="C15" s="279" t="s">
        <v>151</v>
      </c>
      <c r="D15" s="288" t="s">
        <v>215</v>
      </c>
      <c r="E15" s="288" t="s">
        <v>216</v>
      </c>
      <c r="F15" s="289" t="s">
        <v>142</v>
      </c>
      <c r="G15" s="290"/>
      <c r="H15" s="176"/>
      <c r="I15" s="177"/>
      <c r="J15" s="177">
        <v>1</v>
      </c>
      <c r="K15" s="178"/>
      <c r="L15" s="241"/>
      <c r="M15" s="224">
        <f t="shared" si="0"/>
        <v>3</v>
      </c>
      <c r="N15" s="224">
        <f>SUM(M11:M15)</f>
        <v>16</v>
      </c>
      <c r="O15" s="98"/>
      <c r="P15" s="98"/>
      <c r="Q15" s="98"/>
      <c r="R15" s="98"/>
      <c r="S15" s="98"/>
    </row>
    <row r="16" spans="1:21" s="160" customFormat="1" ht="129" customHeight="1" x14ac:dyDescent="0.4">
      <c r="A16" s="262">
        <v>1</v>
      </c>
      <c r="B16" s="291" t="s">
        <v>48</v>
      </c>
      <c r="C16" s="292" t="s">
        <v>162</v>
      </c>
      <c r="D16" s="291" t="s">
        <v>217</v>
      </c>
      <c r="E16" s="291" t="s">
        <v>218</v>
      </c>
      <c r="F16" s="293" t="s">
        <v>142</v>
      </c>
      <c r="G16" s="294" t="s">
        <v>142</v>
      </c>
      <c r="H16" s="185"/>
      <c r="I16" s="186"/>
      <c r="J16" s="186">
        <v>1</v>
      </c>
      <c r="K16" s="187"/>
      <c r="L16" s="241"/>
      <c r="M16" s="224">
        <f t="shared" si="0"/>
        <v>3</v>
      </c>
      <c r="N16" s="224"/>
      <c r="O16" s="98"/>
      <c r="P16" s="98"/>
      <c r="Q16" s="98"/>
      <c r="R16" s="98"/>
      <c r="S16" s="98"/>
      <c r="T16" s="98"/>
      <c r="U16" s="98"/>
    </row>
    <row r="17" spans="1:21" s="160" customFormat="1" ht="111.6" customHeight="1" x14ac:dyDescent="0.4">
      <c r="A17" s="262">
        <v>2</v>
      </c>
      <c r="B17" s="282" t="s">
        <v>48</v>
      </c>
      <c r="C17" s="286" t="s">
        <v>162</v>
      </c>
      <c r="D17" s="282" t="s">
        <v>219</v>
      </c>
      <c r="E17" s="282" t="s">
        <v>220</v>
      </c>
      <c r="F17" s="284" t="s">
        <v>142</v>
      </c>
      <c r="G17" s="285" t="s">
        <v>142</v>
      </c>
      <c r="H17" s="168"/>
      <c r="I17" s="169"/>
      <c r="J17" s="169"/>
      <c r="K17" s="170">
        <v>1</v>
      </c>
      <c r="L17" s="241"/>
      <c r="M17" s="224">
        <f t="shared" si="0"/>
        <v>4</v>
      </c>
      <c r="N17" s="224"/>
      <c r="O17" s="98"/>
      <c r="P17" s="98"/>
      <c r="Q17" s="98"/>
      <c r="R17" s="98"/>
      <c r="S17" s="98"/>
      <c r="T17" s="98"/>
      <c r="U17" s="98"/>
    </row>
    <row r="18" spans="1:21" s="160" customFormat="1" ht="39.950000000000003" customHeight="1" x14ac:dyDescent="0.4">
      <c r="A18" s="262">
        <v>3</v>
      </c>
      <c r="B18" s="282" t="s">
        <v>47</v>
      </c>
      <c r="C18" s="286" t="s">
        <v>162</v>
      </c>
      <c r="D18" s="282" t="s">
        <v>221</v>
      </c>
      <c r="E18" s="282" t="s">
        <v>222</v>
      </c>
      <c r="F18" s="284"/>
      <c r="G18" s="285" t="s">
        <v>142</v>
      </c>
      <c r="H18" s="168">
        <v>1</v>
      </c>
      <c r="I18" s="169"/>
      <c r="J18" s="169"/>
      <c r="K18" s="170"/>
      <c r="L18" s="241"/>
      <c r="M18" s="224">
        <f t="shared" si="0"/>
        <v>1</v>
      </c>
      <c r="N18" s="224"/>
      <c r="O18" s="98"/>
      <c r="P18" s="98"/>
      <c r="Q18" s="98"/>
      <c r="R18" s="98"/>
      <c r="S18" s="98"/>
      <c r="T18" s="98"/>
      <c r="U18" s="98"/>
    </row>
    <row r="19" spans="1:21" ht="60" customHeight="1" x14ac:dyDescent="0.4">
      <c r="A19" s="240">
        <v>4</v>
      </c>
      <c r="B19" s="249" t="s">
        <v>47</v>
      </c>
      <c r="C19" s="272" t="s">
        <v>162</v>
      </c>
      <c r="D19" s="249" t="s">
        <v>223</v>
      </c>
      <c r="E19" s="249" t="s">
        <v>224</v>
      </c>
      <c r="F19" s="269"/>
      <c r="G19" s="295"/>
      <c r="H19" s="129"/>
      <c r="I19" s="130">
        <v>1</v>
      </c>
      <c r="J19" s="130"/>
      <c r="K19" s="131"/>
      <c r="L19" s="241"/>
      <c r="M19" s="224">
        <f t="shared" si="0"/>
        <v>2</v>
      </c>
      <c r="N19" s="224"/>
      <c r="T19"/>
      <c r="U19"/>
    </row>
    <row r="20" spans="1:21" s="160" customFormat="1" ht="36.6" customHeight="1" thickBot="1" x14ac:dyDescent="0.45">
      <c r="A20" s="262">
        <v>5</v>
      </c>
      <c r="B20" s="288" t="s">
        <v>47</v>
      </c>
      <c r="C20" s="283" t="s">
        <v>162</v>
      </c>
      <c r="D20" s="288"/>
      <c r="E20" s="288"/>
      <c r="F20" s="289"/>
      <c r="G20" s="290"/>
      <c r="H20" s="176"/>
      <c r="I20" s="177">
        <v>1</v>
      </c>
      <c r="J20" s="177"/>
      <c r="K20" s="178"/>
      <c r="L20" s="241"/>
      <c r="M20" s="224">
        <f t="shared" si="0"/>
        <v>2</v>
      </c>
      <c r="N20" s="224">
        <f>SUM(M16:M20)</f>
        <v>12</v>
      </c>
      <c r="O20" s="98"/>
      <c r="P20" s="98"/>
      <c r="Q20" s="98"/>
      <c r="R20" s="98"/>
      <c r="S20" s="98"/>
    </row>
    <row r="21" spans="1:21" ht="42.6" customHeight="1" x14ac:dyDescent="0.4">
      <c r="A21" s="240">
        <v>1</v>
      </c>
      <c r="B21" s="264" t="s">
        <v>48</v>
      </c>
      <c r="C21" s="265" t="s">
        <v>171</v>
      </c>
      <c r="D21" s="263" t="s">
        <v>225</v>
      </c>
      <c r="E21" s="263"/>
      <c r="F21" s="296"/>
      <c r="G21" s="297" t="s">
        <v>142</v>
      </c>
      <c r="H21" s="120"/>
      <c r="I21" s="121">
        <v>1</v>
      </c>
      <c r="J21" s="121"/>
      <c r="K21" s="122"/>
      <c r="L21" s="241"/>
      <c r="M21" s="224">
        <f t="shared" si="0"/>
        <v>2</v>
      </c>
      <c r="N21" s="224"/>
    </row>
    <row r="22" spans="1:21" ht="80.45" customHeight="1" x14ac:dyDescent="0.4">
      <c r="A22" s="240">
        <v>2</v>
      </c>
      <c r="B22" s="272" t="s">
        <v>48</v>
      </c>
      <c r="C22" s="298" t="s">
        <v>171</v>
      </c>
      <c r="D22" s="271" t="s">
        <v>226</v>
      </c>
      <c r="E22" s="271"/>
      <c r="F22" s="273"/>
      <c r="G22" s="270" t="s">
        <v>142</v>
      </c>
      <c r="H22" s="138"/>
      <c r="I22" s="139">
        <v>1</v>
      </c>
      <c r="J22" s="139"/>
      <c r="K22" s="140"/>
      <c r="L22" s="241"/>
      <c r="M22" s="224">
        <f t="shared" si="0"/>
        <v>2</v>
      </c>
      <c r="N22" s="224"/>
    </row>
    <row r="23" spans="1:21" ht="91.5" customHeight="1" x14ac:dyDescent="0.4">
      <c r="A23" s="240">
        <v>3</v>
      </c>
      <c r="B23" s="272" t="s">
        <v>48</v>
      </c>
      <c r="C23" s="298" t="s">
        <v>171</v>
      </c>
      <c r="D23" s="271" t="s">
        <v>227</v>
      </c>
      <c r="E23" s="271"/>
      <c r="F23" s="273"/>
      <c r="G23" s="270" t="s">
        <v>142</v>
      </c>
      <c r="H23" s="138">
        <v>1</v>
      </c>
      <c r="I23" s="139"/>
      <c r="J23" s="139"/>
      <c r="K23" s="140"/>
      <c r="L23" s="241"/>
      <c r="M23" s="224">
        <f t="shared" si="0"/>
        <v>1</v>
      </c>
      <c r="N23" s="224"/>
    </row>
    <row r="24" spans="1:21" ht="41.1" customHeight="1" x14ac:dyDescent="0.4">
      <c r="A24" s="240">
        <v>4</v>
      </c>
      <c r="B24" s="272" t="s">
        <v>48</v>
      </c>
      <c r="C24" s="298" t="s">
        <v>171</v>
      </c>
      <c r="D24" s="271" t="s">
        <v>228</v>
      </c>
      <c r="E24" s="271" t="s">
        <v>229</v>
      </c>
      <c r="F24" s="273" t="s">
        <v>142</v>
      </c>
      <c r="G24" s="270" t="s">
        <v>142</v>
      </c>
      <c r="H24" s="138">
        <v>1</v>
      </c>
      <c r="I24" s="139"/>
      <c r="J24" s="139"/>
      <c r="K24" s="140"/>
      <c r="L24" s="241"/>
      <c r="M24" s="224">
        <f t="shared" si="0"/>
        <v>1</v>
      </c>
      <c r="N24" s="224"/>
    </row>
    <row r="25" spans="1:21" ht="72.599999999999994" customHeight="1" thickBot="1" x14ac:dyDescent="0.45">
      <c r="A25" s="240">
        <v>5</v>
      </c>
      <c r="B25" s="272" t="s">
        <v>48</v>
      </c>
      <c r="C25" s="299" t="s">
        <v>171</v>
      </c>
      <c r="D25" s="274" t="s">
        <v>230</v>
      </c>
      <c r="E25" s="274"/>
      <c r="F25" s="276"/>
      <c r="G25" s="277" t="s">
        <v>142</v>
      </c>
      <c r="H25" s="147">
        <v>1</v>
      </c>
      <c r="I25" s="148"/>
      <c r="J25" s="148"/>
      <c r="K25" s="149"/>
      <c r="L25" s="241"/>
      <c r="M25" s="224">
        <f t="shared" si="0"/>
        <v>1</v>
      </c>
      <c r="N25" s="224">
        <f>SUM(M21:M25)</f>
        <v>7</v>
      </c>
    </row>
    <row r="26" spans="1:21" ht="71.099999999999994" customHeight="1" x14ac:dyDescent="0.4">
      <c r="A26" s="240">
        <v>1</v>
      </c>
      <c r="B26" s="264" t="s">
        <v>180</v>
      </c>
      <c r="C26" s="265" t="s">
        <v>181</v>
      </c>
      <c r="D26" s="263" t="s">
        <v>231</v>
      </c>
      <c r="E26" s="263" t="s">
        <v>232</v>
      </c>
      <c r="F26" s="296" t="s">
        <v>142</v>
      </c>
      <c r="G26" s="297"/>
      <c r="H26" s="120"/>
      <c r="I26" s="121"/>
      <c r="J26" s="121"/>
      <c r="K26" s="122">
        <v>1</v>
      </c>
      <c r="L26" s="241"/>
      <c r="M26" s="224">
        <f t="shared" si="0"/>
        <v>4</v>
      </c>
      <c r="N26" s="224"/>
      <c r="T26"/>
      <c r="U26"/>
    </row>
    <row r="27" spans="1:21" ht="33.950000000000003" customHeight="1" x14ac:dyDescent="0.4">
      <c r="A27" s="240">
        <v>2</v>
      </c>
      <c r="B27" s="300" t="s">
        <v>48</v>
      </c>
      <c r="C27" s="240" t="s">
        <v>181</v>
      </c>
      <c r="D27" s="301" t="s">
        <v>233</v>
      </c>
      <c r="E27" s="301"/>
      <c r="F27" s="266" t="s">
        <v>142</v>
      </c>
      <c r="G27" s="267" t="s">
        <v>142</v>
      </c>
      <c r="H27" s="207"/>
      <c r="I27" s="208">
        <v>1</v>
      </c>
      <c r="J27" s="208"/>
      <c r="K27" s="209"/>
      <c r="L27" s="241"/>
      <c r="M27" s="224">
        <f t="shared" si="0"/>
        <v>2</v>
      </c>
      <c r="N27" s="224"/>
    </row>
    <row r="28" spans="1:21" ht="48.6" customHeight="1" x14ac:dyDescent="0.4">
      <c r="A28" s="240">
        <v>3</v>
      </c>
      <c r="B28" s="300" t="s">
        <v>48</v>
      </c>
      <c r="C28" s="302" t="s">
        <v>181</v>
      </c>
      <c r="D28" s="301" t="s">
        <v>234</v>
      </c>
      <c r="E28" s="301"/>
      <c r="F28" s="266" t="s">
        <v>142</v>
      </c>
      <c r="G28" s="267" t="s">
        <v>142</v>
      </c>
      <c r="H28" s="207"/>
      <c r="I28" s="208"/>
      <c r="J28" s="208">
        <v>1</v>
      </c>
      <c r="K28" s="209"/>
      <c r="L28" s="241"/>
      <c r="M28" s="224">
        <f t="shared" si="0"/>
        <v>3</v>
      </c>
      <c r="N28" s="224"/>
    </row>
    <row r="29" spans="1:21" ht="80.45" customHeight="1" x14ac:dyDescent="0.4">
      <c r="A29" s="240">
        <v>4</v>
      </c>
      <c r="B29" s="272" t="s">
        <v>48</v>
      </c>
      <c r="C29" s="298" t="s">
        <v>181</v>
      </c>
      <c r="D29" s="271" t="s">
        <v>235</v>
      </c>
      <c r="E29" s="271" t="s">
        <v>236</v>
      </c>
      <c r="F29" s="273"/>
      <c r="G29" s="270" t="s">
        <v>142</v>
      </c>
      <c r="H29" s="138"/>
      <c r="I29" s="139"/>
      <c r="J29" s="139">
        <v>1</v>
      </c>
      <c r="K29" s="140"/>
      <c r="L29" s="241"/>
      <c r="M29" s="224">
        <f t="shared" si="0"/>
        <v>3</v>
      </c>
      <c r="N29" s="224"/>
    </row>
    <row r="30" spans="1:21" ht="83.1" customHeight="1" thickBot="1" x14ac:dyDescent="0.45">
      <c r="A30" s="240">
        <v>5</v>
      </c>
      <c r="B30" s="303" t="s">
        <v>47</v>
      </c>
      <c r="C30" s="304" t="s">
        <v>181</v>
      </c>
      <c r="D30" s="275" t="s">
        <v>237</v>
      </c>
      <c r="E30" s="305"/>
      <c r="F30" s="306" t="s">
        <v>142</v>
      </c>
      <c r="G30" s="307"/>
      <c r="H30" s="216"/>
      <c r="I30" s="217"/>
      <c r="J30" s="217">
        <v>1</v>
      </c>
      <c r="K30" s="218"/>
      <c r="L30" s="241"/>
      <c r="M30" s="224">
        <f t="shared" si="0"/>
        <v>3</v>
      </c>
      <c r="N30" s="224">
        <f>SUM(M26:M30)</f>
        <v>15</v>
      </c>
      <c r="T30"/>
      <c r="U30"/>
    </row>
    <row r="31" spans="1:21" s="160" customFormat="1" x14ac:dyDescent="0.4">
      <c r="E31" s="308"/>
      <c r="M31" s="224">
        <f>SUM(M6:M30)</f>
        <v>58</v>
      </c>
      <c r="N31" s="224">
        <f>SUM(N6:N30)</f>
        <v>58</v>
      </c>
      <c r="O31" s="98"/>
      <c r="P31" s="98"/>
      <c r="Q31" s="98"/>
      <c r="R31" s="98"/>
      <c r="S31" s="98"/>
      <c r="T31" s="98"/>
      <c r="U31" s="98"/>
    </row>
    <row r="32" spans="1:21" s="98" customFormat="1" x14ac:dyDescent="0.4">
      <c r="E32" s="309"/>
      <c r="F32" s="98">
        <f>+M6+M7+M13+M14+M15+M16+M17+M24+M26+M27+M28+M30</f>
        <v>34</v>
      </c>
      <c r="G32" s="98">
        <f>+M7+M8+M9+M10+M11+M12+M16+M17+M18+M21+M22+M23+M24+M25+M27+M28+M29</f>
        <v>34</v>
      </c>
    </row>
    <row r="33" spans="5:21" s="98" customFormat="1" x14ac:dyDescent="0.4">
      <c r="E33" s="309"/>
      <c r="F33" s="98">
        <f>4*12</f>
        <v>48</v>
      </c>
      <c r="G33" s="98">
        <f>4*17</f>
        <v>68</v>
      </c>
      <c r="M33" s="98" t="s">
        <v>140</v>
      </c>
      <c r="N33" s="98">
        <f>+N10</f>
        <v>8</v>
      </c>
      <c r="P33" s="220" t="s">
        <v>9</v>
      </c>
      <c r="Q33" s="221">
        <f>+F32/F33</f>
        <v>0.70833333333333337</v>
      </c>
    </row>
    <row r="34" spans="5:21" s="160" customFormat="1" x14ac:dyDescent="0.4">
      <c r="E34" s="308"/>
      <c r="M34" s="98" t="s">
        <v>192</v>
      </c>
      <c r="N34" s="98">
        <f>+N15</f>
        <v>16</v>
      </c>
      <c r="O34" s="98"/>
      <c r="P34" s="220" t="s">
        <v>198</v>
      </c>
      <c r="Q34" s="221">
        <f>+G32/G33</f>
        <v>0.5</v>
      </c>
      <c r="R34" s="98"/>
      <c r="S34" s="98"/>
      <c r="T34" s="98"/>
      <c r="U34" s="98"/>
    </row>
    <row r="35" spans="5:21" s="160" customFormat="1" x14ac:dyDescent="0.4">
      <c r="E35" s="308"/>
      <c r="M35" s="98" t="s">
        <v>193</v>
      </c>
      <c r="N35" s="98">
        <f>+N20</f>
        <v>12</v>
      </c>
      <c r="O35" s="98"/>
      <c r="P35" s="220"/>
      <c r="Q35" s="221"/>
      <c r="R35" s="98"/>
      <c r="S35" s="98"/>
      <c r="T35" s="98"/>
      <c r="U35" s="98"/>
    </row>
    <row r="36" spans="5:21" s="160" customFormat="1" x14ac:dyDescent="0.4">
      <c r="E36" s="308"/>
      <c r="M36" s="98" t="s">
        <v>194</v>
      </c>
      <c r="N36" s="98">
        <f>+N25</f>
        <v>7</v>
      </c>
      <c r="O36" s="98"/>
      <c r="P36" s="220"/>
      <c r="Q36" s="221"/>
      <c r="R36" s="98"/>
      <c r="S36" s="98"/>
      <c r="T36" s="98"/>
      <c r="U36" s="98"/>
    </row>
    <row r="37" spans="5:21" s="160" customFormat="1" x14ac:dyDescent="0.4">
      <c r="E37" s="308"/>
      <c r="M37" s="98" t="s">
        <v>195</v>
      </c>
      <c r="N37" s="98">
        <f>+N30</f>
        <v>15</v>
      </c>
      <c r="O37" s="98"/>
      <c r="P37" s="220"/>
      <c r="Q37" s="221"/>
      <c r="R37" s="98"/>
      <c r="S37" s="98"/>
      <c r="T37" s="98"/>
      <c r="U37" s="98"/>
    </row>
    <row r="38" spans="5:21" s="160" customFormat="1" x14ac:dyDescent="0.4">
      <c r="E38" s="308"/>
      <c r="M38" s="98"/>
      <c r="N38" s="98"/>
      <c r="O38" s="98"/>
      <c r="P38" s="223"/>
      <c r="Q38" s="221"/>
      <c r="R38" s="98"/>
      <c r="S38" s="98"/>
      <c r="T38" s="98"/>
      <c r="U38" s="98"/>
    </row>
  </sheetData>
  <mergeCells count="1">
    <mergeCell ref="H2:K3"/>
  </mergeCells>
  <phoneticPr fontId="1"/>
  <printOptions horizontalCentered="1"/>
  <pageMargins left="0.19685039370078741" right="0.27559055118110237" top="0.47244094488188981" bottom="0.39370078740157483" header="0.31496062992125984" footer="0.31496062992125984"/>
  <pageSetup paperSize="9" scale="43" orientation="portrait" horizontalDpi="90" verticalDpi="9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O39"/>
  <sheetViews>
    <sheetView workbookViewId="0"/>
  </sheetViews>
  <sheetFormatPr defaultRowHeight="18.75" x14ac:dyDescent="0.4"/>
  <sheetData>
    <row r="2" spans="1:15" ht="49.5" x14ac:dyDescent="0.4">
      <c r="A2" s="64" t="s">
        <v>63</v>
      </c>
      <c r="B2" s="3"/>
      <c r="G2" s="31"/>
      <c r="H2" s="31"/>
      <c r="I2" s="31"/>
      <c r="J2" s="31"/>
      <c r="K2" s="31"/>
      <c r="L2" s="84" t="s">
        <v>110</v>
      </c>
      <c r="M2" s="84" t="s">
        <v>111</v>
      </c>
      <c r="N2" s="84" t="s">
        <v>112</v>
      </c>
      <c r="O2" s="84" t="s">
        <v>113</v>
      </c>
    </row>
    <row r="3" spans="1:15" ht="19.5" x14ac:dyDescent="0.4">
      <c r="A3" s="12" t="s">
        <v>45</v>
      </c>
      <c r="B3" s="946" t="s">
        <v>56</v>
      </c>
      <c r="C3" s="947"/>
      <c r="D3" s="947"/>
      <c r="E3" s="947"/>
      <c r="F3" s="947"/>
      <c r="G3" s="947"/>
      <c r="H3" s="947"/>
      <c r="I3" s="947"/>
      <c r="J3" s="947"/>
      <c r="K3" s="948"/>
      <c r="L3" s="86">
        <v>0</v>
      </c>
      <c r="M3" s="86">
        <v>1</v>
      </c>
      <c r="N3" s="86">
        <v>2</v>
      </c>
      <c r="O3" s="86">
        <v>3</v>
      </c>
    </row>
    <row r="4" spans="1:15" x14ac:dyDescent="0.4">
      <c r="A4" s="14" t="s">
        <v>47</v>
      </c>
      <c r="B4" s="952" t="s">
        <v>14</v>
      </c>
      <c r="C4" s="953"/>
      <c r="D4" s="953"/>
      <c r="E4" s="953"/>
      <c r="F4" s="953"/>
      <c r="G4" s="953"/>
      <c r="H4" s="953"/>
      <c r="I4" s="953"/>
      <c r="J4" s="953"/>
      <c r="K4" s="954"/>
      <c r="L4" s="10"/>
      <c r="M4" s="10"/>
      <c r="N4" s="10"/>
      <c r="O4" s="10"/>
    </row>
    <row r="5" spans="1:15" x14ac:dyDescent="0.4">
      <c r="A5" s="16" t="s">
        <v>47</v>
      </c>
      <c r="B5" s="955" t="s">
        <v>16</v>
      </c>
      <c r="C5" s="956"/>
      <c r="D5" s="956"/>
      <c r="E5" s="956"/>
      <c r="F5" s="956"/>
      <c r="G5" s="956"/>
      <c r="H5" s="956"/>
      <c r="I5" s="956"/>
      <c r="J5" s="956"/>
      <c r="K5" s="957"/>
      <c r="L5" s="6"/>
      <c r="M5" s="6"/>
      <c r="N5" s="6"/>
      <c r="O5" s="6"/>
    </row>
    <row r="6" spans="1:15" x14ac:dyDescent="0.4">
      <c r="A6" s="16" t="s">
        <v>47</v>
      </c>
      <c r="B6" s="955" t="s">
        <v>15</v>
      </c>
      <c r="C6" s="956"/>
      <c r="D6" s="956"/>
      <c r="E6" s="956"/>
      <c r="F6" s="956"/>
      <c r="G6" s="956"/>
      <c r="H6" s="956"/>
      <c r="I6" s="956"/>
      <c r="J6" s="956"/>
      <c r="K6" s="957"/>
      <c r="L6" s="6"/>
      <c r="M6" s="6"/>
      <c r="N6" s="6"/>
      <c r="O6" s="6"/>
    </row>
    <row r="7" spans="1:15" x14ac:dyDescent="0.4">
      <c r="A7" s="16" t="s">
        <v>47</v>
      </c>
      <c r="B7" s="955" t="s">
        <v>19</v>
      </c>
      <c r="C7" s="956"/>
      <c r="D7" s="956"/>
      <c r="E7" s="956"/>
      <c r="F7" s="956"/>
      <c r="G7" s="956"/>
      <c r="H7" s="956"/>
      <c r="I7" s="956"/>
      <c r="J7" s="956"/>
      <c r="K7" s="957"/>
      <c r="L7" s="6"/>
      <c r="M7" s="6"/>
      <c r="N7" s="6"/>
      <c r="O7" s="6"/>
    </row>
    <row r="8" spans="1:15" x14ac:dyDescent="0.4">
      <c r="A8" s="16" t="s">
        <v>47</v>
      </c>
      <c r="B8" s="955" t="s">
        <v>27</v>
      </c>
      <c r="C8" s="956"/>
      <c r="D8" s="956"/>
      <c r="E8" s="956"/>
      <c r="F8" s="956"/>
      <c r="G8" s="956"/>
      <c r="H8" s="956"/>
      <c r="I8" s="956"/>
      <c r="J8" s="956"/>
      <c r="K8" s="957"/>
      <c r="L8" s="6"/>
      <c r="M8" s="6"/>
      <c r="N8" s="6"/>
      <c r="O8" s="6"/>
    </row>
    <row r="9" spans="1:15" x14ac:dyDescent="0.4">
      <c r="A9" s="16" t="s">
        <v>47</v>
      </c>
      <c r="B9" s="955" t="s">
        <v>20</v>
      </c>
      <c r="C9" s="956"/>
      <c r="D9" s="956"/>
      <c r="E9" s="956"/>
      <c r="F9" s="956"/>
      <c r="G9" s="956"/>
      <c r="H9" s="956"/>
      <c r="I9" s="956"/>
      <c r="J9" s="956"/>
      <c r="K9" s="957"/>
      <c r="L9" s="6"/>
      <c r="M9" s="6"/>
      <c r="N9" s="6"/>
      <c r="O9" s="6"/>
    </row>
    <row r="10" spans="1:15" x14ac:dyDescent="0.4">
      <c r="A10" s="16" t="s">
        <v>47</v>
      </c>
      <c r="B10" s="955" t="s">
        <v>24</v>
      </c>
      <c r="C10" s="956"/>
      <c r="D10" s="956"/>
      <c r="E10" s="956"/>
      <c r="F10" s="956"/>
      <c r="G10" s="956"/>
      <c r="H10" s="956"/>
      <c r="I10" s="956"/>
      <c r="J10" s="956"/>
      <c r="K10" s="957"/>
      <c r="L10" s="6"/>
      <c r="M10" s="6"/>
      <c r="N10" s="6"/>
      <c r="O10" s="6"/>
    </row>
    <row r="11" spans="1:15" x14ac:dyDescent="0.4">
      <c r="A11" s="16" t="s">
        <v>47</v>
      </c>
      <c r="B11" s="955" t="s">
        <v>25</v>
      </c>
      <c r="C11" s="956"/>
      <c r="D11" s="956"/>
      <c r="E11" s="956"/>
      <c r="F11" s="956"/>
      <c r="G11" s="956"/>
      <c r="H11" s="956"/>
      <c r="I11" s="956"/>
      <c r="J11" s="956"/>
      <c r="K11" s="957"/>
      <c r="L11" s="6"/>
      <c r="M11" s="6"/>
      <c r="N11" s="6"/>
      <c r="O11" s="6"/>
    </row>
    <row r="12" spans="1:15" x14ac:dyDescent="0.4">
      <c r="A12" s="16" t="s">
        <v>47</v>
      </c>
      <c r="B12" s="955" t="s">
        <v>41</v>
      </c>
      <c r="C12" s="956"/>
      <c r="D12" s="956"/>
      <c r="E12" s="956"/>
      <c r="F12" s="956"/>
      <c r="G12" s="956"/>
      <c r="H12" s="956"/>
      <c r="I12" s="956"/>
      <c r="J12" s="956"/>
      <c r="K12" s="957"/>
      <c r="L12" s="6"/>
      <c r="M12" s="6"/>
      <c r="N12" s="6"/>
      <c r="O12" s="6"/>
    </row>
    <row r="13" spans="1:15" x14ac:dyDescent="0.4">
      <c r="A13" s="16" t="s">
        <v>47</v>
      </c>
      <c r="B13" s="955" t="s">
        <v>58</v>
      </c>
      <c r="C13" s="956"/>
      <c r="D13" s="956"/>
      <c r="E13" s="956"/>
      <c r="F13" s="956"/>
      <c r="G13" s="956"/>
      <c r="H13" s="956"/>
      <c r="I13" s="956"/>
      <c r="J13" s="956"/>
      <c r="K13" s="957"/>
      <c r="L13" s="6"/>
      <c r="M13" s="6"/>
      <c r="N13" s="6"/>
      <c r="O13" s="6"/>
    </row>
    <row r="14" spans="1:15" x14ac:dyDescent="0.4">
      <c r="A14" s="18" t="s">
        <v>47</v>
      </c>
      <c r="B14" s="955" t="s">
        <v>59</v>
      </c>
      <c r="C14" s="956"/>
      <c r="D14" s="956"/>
      <c r="E14" s="956"/>
      <c r="F14" s="956"/>
      <c r="G14" s="956"/>
      <c r="H14" s="956"/>
      <c r="I14" s="956"/>
      <c r="J14" s="956"/>
      <c r="K14" s="957"/>
      <c r="L14" s="6"/>
      <c r="M14" s="6"/>
      <c r="N14" s="6"/>
      <c r="O14" s="6"/>
    </row>
    <row r="15" spans="1:15" x14ac:dyDescent="0.4">
      <c r="A15" s="20" t="s">
        <v>48</v>
      </c>
      <c r="B15" s="955" t="s">
        <v>60</v>
      </c>
      <c r="C15" s="956"/>
      <c r="D15" s="956"/>
      <c r="E15" s="956"/>
      <c r="F15" s="956"/>
      <c r="G15" s="956"/>
      <c r="H15" s="956"/>
      <c r="I15" s="956"/>
      <c r="J15" s="956"/>
      <c r="K15" s="957"/>
      <c r="L15" s="6"/>
      <c r="M15" s="6"/>
      <c r="N15" s="6"/>
      <c r="O15" s="6"/>
    </row>
    <row r="16" spans="1:15" x14ac:dyDescent="0.4">
      <c r="A16" s="16" t="s">
        <v>48</v>
      </c>
      <c r="B16" s="955" t="s">
        <v>43</v>
      </c>
      <c r="C16" s="956"/>
      <c r="D16" s="956"/>
      <c r="E16" s="956"/>
      <c r="F16" s="956"/>
      <c r="G16" s="956"/>
      <c r="H16" s="956"/>
      <c r="I16" s="956"/>
      <c r="J16" s="956"/>
      <c r="K16" s="957"/>
      <c r="L16" s="6"/>
      <c r="M16" s="6"/>
      <c r="N16" s="6"/>
      <c r="O16" s="6"/>
    </row>
    <row r="17" spans="1:15" x14ac:dyDescent="0.4">
      <c r="A17" s="16" t="s">
        <v>48</v>
      </c>
      <c r="B17" s="955" t="s">
        <v>44</v>
      </c>
      <c r="C17" s="956"/>
      <c r="D17" s="956"/>
      <c r="E17" s="956"/>
      <c r="F17" s="956"/>
      <c r="G17" s="956"/>
      <c r="H17" s="956"/>
      <c r="I17" s="956"/>
      <c r="J17" s="956"/>
      <c r="K17" s="957"/>
      <c r="L17" s="6"/>
      <c r="M17" s="6"/>
      <c r="N17" s="6"/>
      <c r="O17" s="6"/>
    </row>
    <row r="18" spans="1:15" x14ac:dyDescent="0.4">
      <c r="A18" s="16" t="s">
        <v>48</v>
      </c>
      <c r="B18" s="955" t="s">
        <v>31</v>
      </c>
      <c r="C18" s="956"/>
      <c r="D18" s="956"/>
      <c r="E18" s="956"/>
      <c r="F18" s="956"/>
      <c r="G18" s="956"/>
      <c r="H18" s="956"/>
      <c r="I18" s="956"/>
      <c r="J18" s="956"/>
      <c r="K18" s="957"/>
      <c r="L18" s="6"/>
      <c r="M18" s="6"/>
      <c r="N18" s="6"/>
      <c r="O18" s="6"/>
    </row>
    <row r="19" spans="1:15" x14ac:dyDescent="0.4">
      <c r="A19" s="16" t="s">
        <v>48</v>
      </c>
      <c r="B19" s="955" t="s">
        <v>35</v>
      </c>
      <c r="C19" s="956"/>
      <c r="D19" s="956"/>
      <c r="E19" s="956"/>
      <c r="F19" s="956"/>
      <c r="G19" s="956"/>
      <c r="H19" s="956"/>
      <c r="I19" s="956"/>
      <c r="J19" s="956"/>
      <c r="K19" s="957"/>
      <c r="L19" s="6"/>
      <c r="M19" s="6"/>
      <c r="N19" s="6"/>
      <c r="O19" s="6"/>
    </row>
    <row r="20" spans="1:15" x14ac:dyDescent="0.4">
      <c r="A20" s="6" t="s">
        <v>48</v>
      </c>
      <c r="B20" s="955" t="s">
        <v>36</v>
      </c>
      <c r="C20" s="956"/>
      <c r="D20" s="956"/>
      <c r="E20" s="956"/>
      <c r="F20" s="956"/>
      <c r="G20" s="956"/>
      <c r="H20" s="956"/>
      <c r="I20" s="956"/>
      <c r="J20" s="956"/>
      <c r="K20" s="957"/>
      <c r="L20" s="6"/>
      <c r="M20" s="6"/>
      <c r="N20" s="6"/>
      <c r="O20" s="6"/>
    </row>
    <row r="21" spans="1:15" x14ac:dyDescent="0.4">
      <c r="A21" s="6" t="s">
        <v>48</v>
      </c>
      <c r="B21" s="955" t="s">
        <v>37</v>
      </c>
      <c r="C21" s="956"/>
      <c r="D21" s="956"/>
      <c r="E21" s="956"/>
      <c r="F21" s="956"/>
      <c r="G21" s="956"/>
      <c r="H21" s="956"/>
      <c r="I21" s="956"/>
      <c r="J21" s="956"/>
      <c r="K21" s="957"/>
      <c r="L21" s="6"/>
      <c r="M21" s="6"/>
      <c r="N21" s="6"/>
      <c r="O21" s="6"/>
    </row>
    <row r="22" spans="1:15" x14ac:dyDescent="0.4">
      <c r="A22" s="8" t="s">
        <v>48</v>
      </c>
      <c r="B22" s="955" t="s">
        <v>29</v>
      </c>
      <c r="C22" s="956"/>
      <c r="D22" s="956"/>
      <c r="E22" s="956"/>
      <c r="F22" s="956"/>
      <c r="G22" s="956"/>
      <c r="H22" s="956"/>
      <c r="I22" s="956"/>
      <c r="J22" s="956"/>
      <c r="K22" s="957"/>
      <c r="L22" s="6"/>
      <c r="M22" s="6"/>
      <c r="N22" s="6"/>
      <c r="O22" s="6"/>
    </row>
    <row r="23" spans="1:15" x14ac:dyDescent="0.4">
      <c r="A23" s="10" t="s">
        <v>49</v>
      </c>
      <c r="B23" s="955" t="s">
        <v>39</v>
      </c>
      <c r="C23" s="956"/>
      <c r="D23" s="956"/>
      <c r="E23" s="956"/>
      <c r="F23" s="956"/>
      <c r="G23" s="956"/>
      <c r="H23" s="956"/>
      <c r="I23" s="956"/>
      <c r="J23" s="956"/>
      <c r="K23" s="957"/>
      <c r="L23" s="6"/>
      <c r="M23" s="6"/>
      <c r="N23" s="6"/>
      <c r="O23" s="6"/>
    </row>
    <row r="24" spans="1:15" x14ac:dyDescent="0.4">
      <c r="A24" s="8" t="s">
        <v>49</v>
      </c>
      <c r="B24" s="958" t="s">
        <v>40</v>
      </c>
      <c r="C24" s="959"/>
      <c r="D24" s="959"/>
      <c r="E24" s="959"/>
      <c r="F24" s="959"/>
      <c r="G24" s="959"/>
      <c r="H24" s="959"/>
      <c r="I24" s="959"/>
      <c r="J24" s="959"/>
      <c r="K24" s="960"/>
      <c r="L24" s="8"/>
      <c r="M24" s="8"/>
      <c r="N24" s="8"/>
      <c r="O24" s="8"/>
    </row>
    <row r="25" spans="1:15" x14ac:dyDescent="0.4">
      <c r="A25" s="87"/>
      <c r="B25" s="949"/>
      <c r="C25" s="950"/>
      <c r="D25" s="950"/>
      <c r="E25" s="950"/>
      <c r="F25" s="950"/>
      <c r="G25" s="950"/>
      <c r="H25" s="950"/>
      <c r="I25" s="950"/>
      <c r="J25" s="950"/>
      <c r="K25" s="951"/>
      <c r="L25" s="87"/>
      <c r="M25" s="87"/>
      <c r="N25" s="87"/>
      <c r="O25" s="87"/>
    </row>
    <row r="26" spans="1:15" x14ac:dyDescent="0.4">
      <c r="A26" s="88"/>
      <c r="B26" s="940"/>
      <c r="C26" s="941"/>
      <c r="D26" s="941"/>
      <c r="E26" s="941"/>
      <c r="F26" s="941"/>
      <c r="G26" s="941"/>
      <c r="H26" s="941"/>
      <c r="I26" s="941"/>
      <c r="J26" s="941"/>
      <c r="K26" s="942"/>
      <c r="L26" s="88"/>
      <c r="M26" s="88"/>
      <c r="N26" s="88"/>
      <c r="O26" s="88"/>
    </row>
    <row r="27" spans="1:15" x14ac:dyDescent="0.4">
      <c r="A27" s="88"/>
      <c r="B27" s="940"/>
      <c r="C27" s="941"/>
      <c r="D27" s="941"/>
      <c r="E27" s="941"/>
      <c r="F27" s="941"/>
      <c r="G27" s="941"/>
      <c r="H27" s="941"/>
      <c r="I27" s="941"/>
      <c r="J27" s="941"/>
      <c r="K27" s="942"/>
      <c r="L27" s="88"/>
      <c r="M27" s="88"/>
      <c r="N27" s="88"/>
      <c r="O27" s="88"/>
    </row>
    <row r="28" spans="1:15" x14ac:dyDescent="0.4">
      <c r="A28" s="88"/>
      <c r="B28" s="940"/>
      <c r="C28" s="941"/>
      <c r="D28" s="941"/>
      <c r="E28" s="941"/>
      <c r="F28" s="941"/>
      <c r="G28" s="941"/>
      <c r="H28" s="941"/>
      <c r="I28" s="941"/>
      <c r="J28" s="941"/>
      <c r="K28" s="942"/>
      <c r="L28" s="88"/>
      <c r="M28" s="88"/>
      <c r="N28" s="88"/>
      <c r="O28" s="88"/>
    </row>
    <row r="29" spans="1:15" x14ac:dyDescent="0.4">
      <c r="A29" s="88"/>
      <c r="B29" s="940"/>
      <c r="C29" s="941"/>
      <c r="D29" s="941"/>
      <c r="E29" s="941"/>
      <c r="F29" s="941"/>
      <c r="G29" s="941"/>
      <c r="H29" s="941"/>
      <c r="I29" s="941"/>
      <c r="J29" s="941"/>
      <c r="K29" s="942"/>
      <c r="L29" s="88"/>
      <c r="M29" s="88"/>
      <c r="N29" s="88"/>
      <c r="O29" s="88"/>
    </row>
    <row r="30" spans="1:15" x14ac:dyDescent="0.4">
      <c r="A30" s="88"/>
      <c r="B30" s="940"/>
      <c r="C30" s="941"/>
      <c r="D30" s="941"/>
      <c r="E30" s="941"/>
      <c r="F30" s="941"/>
      <c r="G30" s="941"/>
      <c r="H30" s="941"/>
      <c r="I30" s="941"/>
      <c r="J30" s="941"/>
      <c r="K30" s="942"/>
      <c r="L30" s="88"/>
      <c r="M30" s="88"/>
      <c r="N30" s="88"/>
      <c r="O30" s="88"/>
    </row>
    <row r="31" spans="1:15" x14ac:dyDescent="0.4">
      <c r="A31" s="88"/>
      <c r="B31" s="940"/>
      <c r="C31" s="941"/>
      <c r="D31" s="941"/>
      <c r="E31" s="941"/>
      <c r="F31" s="941"/>
      <c r="G31" s="941"/>
      <c r="H31" s="941"/>
      <c r="I31" s="941"/>
      <c r="J31" s="941"/>
      <c r="K31" s="942"/>
      <c r="L31" s="88"/>
      <c r="M31" s="88"/>
      <c r="N31" s="88"/>
      <c r="O31" s="88"/>
    </row>
    <row r="32" spans="1:15" x14ac:dyDescent="0.4">
      <c r="A32" s="88"/>
      <c r="B32" s="940"/>
      <c r="C32" s="941"/>
      <c r="D32" s="941"/>
      <c r="E32" s="941"/>
      <c r="F32" s="941"/>
      <c r="G32" s="941"/>
      <c r="H32" s="941"/>
      <c r="I32" s="941"/>
      <c r="J32" s="941"/>
      <c r="K32" s="942"/>
      <c r="L32" s="88"/>
      <c r="M32" s="88"/>
      <c r="N32" s="88"/>
      <c r="O32" s="88"/>
    </row>
    <row r="33" spans="1:15" x14ac:dyDescent="0.4">
      <c r="A33" s="88"/>
      <c r="B33" s="940"/>
      <c r="C33" s="941"/>
      <c r="D33" s="941"/>
      <c r="E33" s="941"/>
      <c r="F33" s="941"/>
      <c r="G33" s="941"/>
      <c r="H33" s="941"/>
      <c r="I33" s="941"/>
      <c r="J33" s="941"/>
      <c r="K33" s="942"/>
      <c r="L33" s="88"/>
      <c r="M33" s="88"/>
      <c r="N33" s="88"/>
      <c r="O33" s="88"/>
    </row>
    <row r="34" spans="1:15" x14ac:dyDescent="0.4">
      <c r="A34" s="88"/>
      <c r="B34" s="940"/>
      <c r="C34" s="941"/>
      <c r="D34" s="941"/>
      <c r="E34" s="941"/>
      <c r="F34" s="941"/>
      <c r="G34" s="941"/>
      <c r="H34" s="941"/>
      <c r="I34" s="941"/>
      <c r="J34" s="941"/>
      <c r="K34" s="942"/>
      <c r="L34" s="88"/>
      <c r="M34" s="88"/>
      <c r="N34" s="88"/>
      <c r="O34" s="88"/>
    </row>
    <row r="35" spans="1:15" x14ac:dyDescent="0.4">
      <c r="A35" s="88"/>
      <c r="B35" s="940"/>
      <c r="C35" s="941"/>
      <c r="D35" s="941"/>
      <c r="E35" s="941"/>
      <c r="F35" s="941"/>
      <c r="G35" s="941"/>
      <c r="H35" s="941"/>
      <c r="I35" s="941"/>
      <c r="J35" s="941"/>
      <c r="K35" s="942"/>
      <c r="L35" s="88"/>
      <c r="M35" s="88"/>
      <c r="N35" s="88"/>
      <c r="O35" s="88"/>
    </row>
    <row r="36" spans="1:15" x14ac:dyDescent="0.4">
      <c r="A36" s="88"/>
      <c r="B36" s="940"/>
      <c r="C36" s="941"/>
      <c r="D36" s="941"/>
      <c r="E36" s="941"/>
      <c r="F36" s="941"/>
      <c r="G36" s="941"/>
      <c r="H36" s="941"/>
      <c r="I36" s="941"/>
      <c r="J36" s="941"/>
      <c r="K36" s="942"/>
      <c r="L36" s="88"/>
      <c r="M36" s="88"/>
      <c r="N36" s="88"/>
      <c r="O36" s="88"/>
    </row>
    <row r="37" spans="1:15" x14ac:dyDescent="0.4">
      <c r="A37" s="88"/>
      <c r="B37" s="940"/>
      <c r="C37" s="941"/>
      <c r="D37" s="941"/>
      <c r="E37" s="941"/>
      <c r="F37" s="941"/>
      <c r="G37" s="941"/>
      <c r="H37" s="941"/>
      <c r="I37" s="941"/>
      <c r="J37" s="941"/>
      <c r="K37" s="942"/>
      <c r="L37" s="88"/>
      <c r="M37" s="88"/>
      <c r="N37" s="88"/>
      <c r="O37" s="88"/>
    </row>
    <row r="38" spans="1:15" x14ac:dyDescent="0.4">
      <c r="A38" s="88"/>
      <c r="B38" s="940"/>
      <c r="C38" s="941"/>
      <c r="D38" s="941"/>
      <c r="E38" s="941"/>
      <c r="F38" s="941"/>
      <c r="G38" s="941"/>
      <c r="H38" s="941"/>
      <c r="I38" s="941"/>
      <c r="J38" s="941"/>
      <c r="K38" s="942"/>
      <c r="L38" s="88"/>
      <c r="M38" s="88"/>
      <c r="N38" s="88"/>
      <c r="O38" s="88"/>
    </row>
    <row r="39" spans="1:15" x14ac:dyDescent="0.4">
      <c r="A39" s="89"/>
      <c r="B39" s="943"/>
      <c r="C39" s="944"/>
      <c r="D39" s="944"/>
      <c r="E39" s="944"/>
      <c r="F39" s="944"/>
      <c r="G39" s="944"/>
      <c r="H39" s="944"/>
      <c r="I39" s="944"/>
      <c r="J39" s="944"/>
      <c r="K39" s="945"/>
      <c r="L39" s="89"/>
      <c r="M39" s="89"/>
      <c r="N39" s="89"/>
      <c r="O39" s="89"/>
    </row>
  </sheetData>
  <mergeCells count="37">
    <mergeCell ref="B26:K26"/>
    <mergeCell ref="B16:K16"/>
    <mergeCell ref="B17:K17"/>
    <mergeCell ref="B18:K18"/>
    <mergeCell ref="B13:K13"/>
    <mergeCell ref="B14:K14"/>
    <mergeCell ref="B15:K15"/>
    <mergeCell ref="B22:K22"/>
    <mergeCell ref="B23:K23"/>
    <mergeCell ref="B24:K24"/>
    <mergeCell ref="B3:K3"/>
    <mergeCell ref="B25:K25"/>
    <mergeCell ref="B4:K4"/>
    <mergeCell ref="B5:K5"/>
    <mergeCell ref="B6:K6"/>
    <mergeCell ref="B7:K7"/>
    <mergeCell ref="B8:K8"/>
    <mergeCell ref="B9:K9"/>
    <mergeCell ref="B19:K19"/>
    <mergeCell ref="B20:K20"/>
    <mergeCell ref="B21:K21"/>
    <mergeCell ref="B10:K10"/>
    <mergeCell ref="B11:K11"/>
    <mergeCell ref="B12:K12"/>
    <mergeCell ref="B39:K39"/>
    <mergeCell ref="B33:K33"/>
    <mergeCell ref="B34:K34"/>
    <mergeCell ref="B35:K35"/>
    <mergeCell ref="B36:K36"/>
    <mergeCell ref="B37:K37"/>
    <mergeCell ref="B38:K38"/>
    <mergeCell ref="B32:K32"/>
    <mergeCell ref="B27:K27"/>
    <mergeCell ref="B28:K28"/>
    <mergeCell ref="B29:K29"/>
    <mergeCell ref="B30:K30"/>
    <mergeCell ref="B31:K31"/>
  </mergeCells>
  <phoneticPr fontId="1"/>
  <dataValidations count="1">
    <dataValidation type="list" allowBlank="1" showInputMessage="1" showErrorMessage="1" sqref="A4:A24" xr:uid="{00000000-0002-0000-0700-000000000000}">
      <formula1>$P$4:$P$7</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38"/>
  <sheetViews>
    <sheetView workbookViewId="0"/>
  </sheetViews>
  <sheetFormatPr defaultRowHeight="18.75" x14ac:dyDescent="0.4"/>
  <cols>
    <col min="1" max="1" width="3.875" style="98" customWidth="1"/>
    <col min="2" max="2" width="11.25" customWidth="1"/>
    <col min="3" max="3" width="11.125" customWidth="1"/>
    <col min="4" max="4" width="44.125" customWidth="1"/>
    <col min="5" max="5" width="53.125" hidden="1" customWidth="1"/>
    <col min="9" max="9" width="10.5" customWidth="1"/>
    <col min="15" max="15" width="5.375" style="198" customWidth="1"/>
    <col min="16" max="16" width="21.125" style="198" customWidth="1"/>
    <col min="17" max="17" width="8.625" style="198"/>
    <col min="18" max="18" width="8.625" style="98"/>
    <col min="19" max="19" width="25.125" customWidth="1"/>
  </cols>
  <sheetData>
    <row r="1" spans="1:18" ht="19.5" thickBot="1" x14ac:dyDescent="0.45">
      <c r="A1" s="224"/>
      <c r="B1" s="96"/>
      <c r="C1" s="96"/>
      <c r="D1" s="96"/>
      <c r="E1" s="96"/>
      <c r="F1" s="96"/>
      <c r="G1" s="96"/>
      <c r="H1" s="96"/>
      <c r="I1" s="96"/>
      <c r="J1" s="96"/>
      <c r="K1" s="96"/>
      <c r="L1" s="96"/>
      <c r="M1" s="96"/>
      <c r="N1" s="96"/>
      <c r="O1" s="97"/>
      <c r="P1" s="97"/>
      <c r="Q1" s="97"/>
    </row>
    <row r="2" spans="1:18" x14ac:dyDescent="0.4">
      <c r="B2" s="961" t="s">
        <v>127</v>
      </c>
      <c r="C2" s="961"/>
      <c r="D2" s="961"/>
      <c r="E2" s="961"/>
      <c r="F2" s="962" t="s">
        <v>128</v>
      </c>
      <c r="G2" s="963"/>
      <c r="H2" s="963"/>
      <c r="I2" s="963"/>
      <c r="J2" s="964"/>
      <c r="K2" s="968" t="s">
        <v>129</v>
      </c>
      <c r="L2" s="969"/>
      <c r="M2" s="969"/>
      <c r="N2" s="970"/>
      <c r="O2" s="97"/>
      <c r="P2" s="97"/>
      <c r="Q2" s="97"/>
    </row>
    <row r="3" spans="1:18" x14ac:dyDescent="0.4">
      <c r="A3" s="224"/>
      <c r="B3" s="961"/>
      <c r="C3" s="961"/>
      <c r="D3" s="961"/>
      <c r="E3" s="961"/>
      <c r="F3" s="965"/>
      <c r="G3" s="966"/>
      <c r="H3" s="966"/>
      <c r="I3" s="966"/>
      <c r="J3" s="967"/>
      <c r="K3" s="971"/>
      <c r="L3" s="972"/>
      <c r="M3" s="972"/>
      <c r="N3" s="973"/>
      <c r="O3" s="97"/>
      <c r="P3" s="97"/>
      <c r="Q3" s="97"/>
    </row>
    <row r="4" spans="1:18" ht="63.75" thickBot="1" x14ac:dyDescent="0.45">
      <c r="A4" s="224"/>
      <c r="B4" s="96"/>
      <c r="C4" s="96"/>
      <c r="D4" s="96"/>
      <c r="E4" s="96"/>
      <c r="F4" s="99" t="s">
        <v>130</v>
      </c>
      <c r="G4" s="100" t="s">
        <v>131</v>
      </c>
      <c r="H4" s="101" t="s">
        <v>132</v>
      </c>
      <c r="I4" s="101" t="s">
        <v>133</v>
      </c>
      <c r="J4" s="102" t="s">
        <v>134</v>
      </c>
      <c r="K4" s="103" t="s">
        <v>110</v>
      </c>
      <c r="L4" s="101" t="s">
        <v>135</v>
      </c>
      <c r="M4" s="101" t="s">
        <v>112</v>
      </c>
      <c r="N4" s="102" t="s">
        <v>113</v>
      </c>
      <c r="O4" s="97"/>
      <c r="P4" s="97"/>
      <c r="Q4" s="97"/>
    </row>
    <row r="5" spans="1:18" ht="34.5" customHeight="1" thickBot="1" x14ac:dyDescent="0.45">
      <c r="A5" s="225"/>
      <c r="B5" s="104" t="s">
        <v>136</v>
      </c>
      <c r="C5" s="105" t="s">
        <v>137</v>
      </c>
      <c r="D5" s="106" t="s">
        <v>138</v>
      </c>
      <c r="E5" s="105" t="s">
        <v>139</v>
      </c>
      <c r="F5" s="107"/>
      <c r="G5" s="108"/>
      <c r="H5" s="108"/>
      <c r="I5" s="108"/>
      <c r="J5" s="109"/>
      <c r="K5" s="110">
        <v>1</v>
      </c>
      <c r="L5" s="111">
        <v>2</v>
      </c>
      <c r="M5" s="111">
        <v>3</v>
      </c>
      <c r="N5" s="112">
        <v>4</v>
      </c>
      <c r="O5" s="113"/>
      <c r="P5" s="97"/>
      <c r="Q5" s="113"/>
    </row>
    <row r="6" spans="1:18" x14ac:dyDescent="0.4">
      <c r="A6" s="224">
        <v>1</v>
      </c>
      <c r="B6" s="114" t="s">
        <v>48</v>
      </c>
      <c r="C6" s="115" t="s">
        <v>140</v>
      </c>
      <c r="D6" s="116" t="s">
        <v>141</v>
      </c>
      <c r="E6" s="115"/>
      <c r="F6" s="117" t="s">
        <v>142</v>
      </c>
      <c r="G6" s="118"/>
      <c r="H6" s="118"/>
      <c r="I6" s="118"/>
      <c r="J6" s="119"/>
      <c r="K6" s="120"/>
      <c r="L6" s="121">
        <v>1</v>
      </c>
      <c r="M6" s="121"/>
      <c r="N6" s="122"/>
      <c r="O6" s="97"/>
      <c r="P6" s="97">
        <f>+K6*K$5+L6*L$5+M6*M$5+N6*N$5</f>
        <v>2</v>
      </c>
      <c r="Q6" s="97"/>
    </row>
    <row r="7" spans="1:18" ht="31.5" x14ac:dyDescent="0.4">
      <c r="A7" s="224">
        <v>2</v>
      </c>
      <c r="B7" s="123" t="s">
        <v>48</v>
      </c>
      <c r="C7" s="124" t="s">
        <v>140</v>
      </c>
      <c r="D7" s="125" t="s">
        <v>143</v>
      </c>
      <c r="E7" s="124" t="s">
        <v>144</v>
      </c>
      <c r="F7" s="126" t="s">
        <v>142</v>
      </c>
      <c r="G7" s="127" t="s">
        <v>142</v>
      </c>
      <c r="H7" s="127"/>
      <c r="I7" s="127"/>
      <c r="J7" s="128"/>
      <c r="K7" s="129">
        <v>1</v>
      </c>
      <c r="L7" s="130"/>
      <c r="M7" s="130"/>
      <c r="N7" s="131"/>
      <c r="O7" s="97"/>
      <c r="P7" s="97">
        <f>+K7*K$5+L7*L$5+M7*M$5+N7*N$5</f>
        <v>1</v>
      </c>
      <c r="Q7" s="97"/>
    </row>
    <row r="8" spans="1:18" ht="31.5" x14ac:dyDescent="0.4">
      <c r="A8" s="224">
        <v>3</v>
      </c>
      <c r="B8" s="132" t="s">
        <v>48</v>
      </c>
      <c r="C8" s="133" t="s">
        <v>140</v>
      </c>
      <c r="D8" s="134" t="s">
        <v>145</v>
      </c>
      <c r="E8" s="133" t="s">
        <v>146</v>
      </c>
      <c r="F8" s="135"/>
      <c r="G8" s="136"/>
      <c r="H8" s="136" t="s">
        <v>142</v>
      </c>
      <c r="I8" s="136" t="s">
        <v>142</v>
      </c>
      <c r="J8" s="137" t="s">
        <v>142</v>
      </c>
      <c r="K8" s="138">
        <v>1</v>
      </c>
      <c r="L8" s="139"/>
      <c r="M8" s="139"/>
      <c r="N8" s="140"/>
      <c r="O8" s="97"/>
      <c r="P8" s="97">
        <f t="shared" ref="P8:P30" si="0">+K8*K$5+L8*L$5+M8*M$5+N8*N$5</f>
        <v>1</v>
      </c>
      <c r="Q8" s="97"/>
    </row>
    <row r="9" spans="1:18" ht="47.25" x14ac:dyDescent="0.4">
      <c r="A9" s="224">
        <v>4</v>
      </c>
      <c r="B9" s="132" t="s">
        <v>48</v>
      </c>
      <c r="C9" s="133" t="s">
        <v>140</v>
      </c>
      <c r="D9" s="134" t="s">
        <v>147</v>
      </c>
      <c r="E9" s="133" t="s">
        <v>148</v>
      </c>
      <c r="F9" s="135"/>
      <c r="G9" s="136"/>
      <c r="H9" s="136"/>
      <c r="I9" s="136" t="s">
        <v>142</v>
      </c>
      <c r="J9" s="137" t="s">
        <v>142</v>
      </c>
      <c r="K9" s="138"/>
      <c r="L9" s="139">
        <v>1</v>
      </c>
      <c r="M9" s="139"/>
      <c r="N9" s="140"/>
      <c r="O9" s="97"/>
      <c r="P9" s="97">
        <f t="shared" si="0"/>
        <v>2</v>
      </c>
      <c r="Q9" s="97"/>
    </row>
    <row r="10" spans="1:18" ht="32.25" thickBot="1" x14ac:dyDescent="0.45">
      <c r="A10" s="224">
        <v>5</v>
      </c>
      <c r="B10" s="141" t="s">
        <v>48</v>
      </c>
      <c r="C10" s="142" t="s">
        <v>140</v>
      </c>
      <c r="D10" s="143" t="s">
        <v>149</v>
      </c>
      <c r="E10" s="142" t="s">
        <v>150</v>
      </c>
      <c r="F10" s="144"/>
      <c r="G10" s="145"/>
      <c r="H10" s="145" t="s">
        <v>142</v>
      </c>
      <c r="I10" s="145" t="s">
        <v>142</v>
      </c>
      <c r="J10" s="146" t="s">
        <v>142</v>
      </c>
      <c r="K10" s="147"/>
      <c r="L10" s="148">
        <v>1</v>
      </c>
      <c r="M10" s="148"/>
      <c r="N10" s="149"/>
      <c r="O10" s="97"/>
      <c r="P10" s="97">
        <f t="shared" si="0"/>
        <v>2</v>
      </c>
      <c r="Q10" s="97">
        <f>SUM(P6:P10)</f>
        <v>8</v>
      </c>
    </row>
    <row r="11" spans="1:18" s="160" customFormat="1" ht="31.5" x14ac:dyDescent="0.4">
      <c r="A11" s="224">
        <v>1</v>
      </c>
      <c r="B11" s="150" t="s">
        <v>48</v>
      </c>
      <c r="C11" s="151" t="s">
        <v>151</v>
      </c>
      <c r="D11" s="152" t="s">
        <v>152</v>
      </c>
      <c r="E11" s="153" t="s">
        <v>153</v>
      </c>
      <c r="F11" s="154"/>
      <c r="G11" s="155"/>
      <c r="H11" s="155" t="s">
        <v>142</v>
      </c>
      <c r="I11" s="155" t="s">
        <v>142</v>
      </c>
      <c r="J11" s="156"/>
      <c r="K11" s="157"/>
      <c r="L11" s="158">
        <v>1</v>
      </c>
      <c r="M11" s="158"/>
      <c r="N11" s="159"/>
      <c r="O11" s="97"/>
      <c r="P11" s="97">
        <f t="shared" si="0"/>
        <v>2</v>
      </c>
      <c r="Q11" s="97"/>
      <c r="R11" s="98"/>
    </row>
    <row r="12" spans="1:18" s="160" customFormat="1" x14ac:dyDescent="0.4">
      <c r="A12" s="224">
        <v>2</v>
      </c>
      <c r="B12" s="161" t="s">
        <v>48</v>
      </c>
      <c r="C12" s="162" t="s">
        <v>151</v>
      </c>
      <c r="D12" s="163" t="s">
        <v>154</v>
      </c>
      <c r="E12" s="164" t="s">
        <v>155</v>
      </c>
      <c r="F12" s="165"/>
      <c r="G12" s="166"/>
      <c r="H12" s="166" t="s">
        <v>142</v>
      </c>
      <c r="I12" s="166"/>
      <c r="J12" s="167"/>
      <c r="K12" s="168"/>
      <c r="L12" s="169"/>
      <c r="M12" s="169">
        <v>1</v>
      </c>
      <c r="N12" s="170"/>
      <c r="O12" s="97"/>
      <c r="P12" s="97">
        <f t="shared" si="0"/>
        <v>3</v>
      </c>
      <c r="Q12" s="97"/>
      <c r="R12" s="98"/>
    </row>
    <row r="13" spans="1:18" s="160" customFormat="1" ht="31.5" x14ac:dyDescent="0.4">
      <c r="A13" s="224">
        <v>3</v>
      </c>
      <c r="B13" s="161" t="s">
        <v>47</v>
      </c>
      <c r="C13" s="164" t="s">
        <v>151</v>
      </c>
      <c r="D13" s="163" t="s">
        <v>156</v>
      </c>
      <c r="E13" s="164" t="s">
        <v>157</v>
      </c>
      <c r="F13" s="165" t="s">
        <v>142</v>
      </c>
      <c r="G13" s="166"/>
      <c r="H13" s="166"/>
      <c r="I13" s="166"/>
      <c r="J13" s="167"/>
      <c r="K13" s="168"/>
      <c r="L13" s="169"/>
      <c r="M13" s="169"/>
      <c r="N13" s="170">
        <v>1</v>
      </c>
      <c r="O13" s="97"/>
      <c r="P13" s="97">
        <f t="shared" si="0"/>
        <v>4</v>
      </c>
      <c r="Q13" s="97"/>
      <c r="R13" s="98"/>
    </row>
    <row r="14" spans="1:18" s="160" customFormat="1" ht="31.5" x14ac:dyDescent="0.4">
      <c r="A14" s="224">
        <v>4</v>
      </c>
      <c r="B14" s="161" t="s">
        <v>47</v>
      </c>
      <c r="C14" s="153" t="s">
        <v>151</v>
      </c>
      <c r="D14" s="163" t="s">
        <v>158</v>
      </c>
      <c r="E14" s="164" t="s">
        <v>159</v>
      </c>
      <c r="F14" s="165"/>
      <c r="G14" s="166"/>
      <c r="H14" s="166" t="s">
        <v>142</v>
      </c>
      <c r="I14" s="166"/>
      <c r="J14" s="167"/>
      <c r="K14" s="168"/>
      <c r="L14" s="169"/>
      <c r="M14" s="169"/>
      <c r="N14" s="170">
        <v>1</v>
      </c>
      <c r="O14" s="97"/>
      <c r="P14" s="97">
        <f t="shared" si="0"/>
        <v>4</v>
      </c>
      <c r="Q14" s="97"/>
      <c r="R14" s="98"/>
    </row>
    <row r="15" spans="1:18" s="160" customFormat="1" ht="19.5" thickBot="1" x14ac:dyDescent="0.45">
      <c r="A15" s="224">
        <v>5</v>
      </c>
      <c r="B15" s="171" t="s">
        <v>47</v>
      </c>
      <c r="C15" s="151" t="s">
        <v>151</v>
      </c>
      <c r="D15" s="172" t="s">
        <v>160</v>
      </c>
      <c r="E15" s="162" t="s">
        <v>161</v>
      </c>
      <c r="F15" s="173"/>
      <c r="G15" s="174" t="s">
        <v>142</v>
      </c>
      <c r="H15" s="174"/>
      <c r="I15" s="174"/>
      <c r="J15" s="175"/>
      <c r="K15" s="176"/>
      <c r="L15" s="177"/>
      <c r="M15" s="177">
        <v>1</v>
      </c>
      <c r="N15" s="178"/>
      <c r="O15" s="97"/>
      <c r="P15" s="97">
        <f t="shared" si="0"/>
        <v>3</v>
      </c>
      <c r="Q15" s="97">
        <f>SUM(P11:P15)</f>
        <v>16</v>
      </c>
      <c r="R15" s="98"/>
    </row>
    <row r="16" spans="1:18" s="160" customFormat="1" ht="31.5" x14ac:dyDescent="0.4">
      <c r="A16" s="224">
        <v>1</v>
      </c>
      <c r="B16" s="179" t="s">
        <v>48</v>
      </c>
      <c r="C16" s="180" t="s">
        <v>162</v>
      </c>
      <c r="D16" s="181" t="s">
        <v>163</v>
      </c>
      <c r="E16" s="180" t="s">
        <v>164</v>
      </c>
      <c r="F16" s="182"/>
      <c r="G16" s="183"/>
      <c r="H16" s="183" t="s">
        <v>142</v>
      </c>
      <c r="I16" s="183"/>
      <c r="J16" s="184"/>
      <c r="K16" s="185"/>
      <c r="L16" s="186"/>
      <c r="M16" s="186">
        <v>1</v>
      </c>
      <c r="N16" s="187"/>
      <c r="O16" s="97"/>
      <c r="P16" s="97">
        <f t="shared" si="0"/>
        <v>3</v>
      </c>
      <c r="Q16" s="97"/>
      <c r="R16" s="98"/>
    </row>
    <row r="17" spans="1:18" s="160" customFormat="1" x14ac:dyDescent="0.4">
      <c r="A17" s="224">
        <v>2</v>
      </c>
      <c r="B17" s="161" t="s">
        <v>48</v>
      </c>
      <c r="C17" s="164" t="s">
        <v>162</v>
      </c>
      <c r="D17" s="163" t="s">
        <v>165</v>
      </c>
      <c r="E17" s="164" t="s">
        <v>166</v>
      </c>
      <c r="F17" s="165"/>
      <c r="G17" s="166" t="s">
        <v>142</v>
      </c>
      <c r="H17" s="166"/>
      <c r="I17" s="166"/>
      <c r="J17" s="167"/>
      <c r="K17" s="168"/>
      <c r="L17" s="169"/>
      <c r="M17" s="169"/>
      <c r="N17" s="170">
        <v>1</v>
      </c>
      <c r="O17" s="97"/>
      <c r="P17" s="97">
        <f t="shared" si="0"/>
        <v>4</v>
      </c>
      <c r="Q17" s="97"/>
      <c r="R17" s="98"/>
    </row>
    <row r="18" spans="1:18" s="160" customFormat="1" ht="31.5" x14ac:dyDescent="0.4">
      <c r="A18" s="224">
        <v>3</v>
      </c>
      <c r="B18" s="161" t="s">
        <v>47</v>
      </c>
      <c r="C18" s="164" t="s">
        <v>162</v>
      </c>
      <c r="D18" s="163" t="s">
        <v>167</v>
      </c>
      <c r="E18" s="164" t="s">
        <v>168</v>
      </c>
      <c r="F18" s="165"/>
      <c r="G18" s="166"/>
      <c r="H18" s="166" t="s">
        <v>142</v>
      </c>
      <c r="I18" s="166"/>
      <c r="J18" s="167"/>
      <c r="K18" s="168">
        <v>1</v>
      </c>
      <c r="L18" s="169"/>
      <c r="M18" s="169"/>
      <c r="N18" s="170"/>
      <c r="O18" s="97"/>
      <c r="P18" s="97">
        <f t="shared" si="0"/>
        <v>1</v>
      </c>
      <c r="Q18" s="97"/>
      <c r="R18" s="98"/>
    </row>
    <row r="19" spans="1:18" ht="31.5" x14ac:dyDescent="0.4">
      <c r="A19" s="224">
        <v>4</v>
      </c>
      <c r="B19" s="123" t="s">
        <v>47</v>
      </c>
      <c r="C19" s="133" t="s">
        <v>162</v>
      </c>
      <c r="D19" s="188" t="s">
        <v>169</v>
      </c>
      <c r="E19" s="124" t="s">
        <v>170</v>
      </c>
      <c r="F19" s="126"/>
      <c r="G19" s="127"/>
      <c r="H19" s="127"/>
      <c r="I19" s="127" t="s">
        <v>142</v>
      </c>
      <c r="J19" s="128"/>
      <c r="K19" s="129"/>
      <c r="L19" s="130">
        <v>1</v>
      </c>
      <c r="M19" s="130"/>
      <c r="N19" s="131"/>
      <c r="O19" s="97"/>
      <c r="P19" s="97">
        <f t="shared" si="0"/>
        <v>2</v>
      </c>
      <c r="Q19" s="97"/>
    </row>
    <row r="20" spans="1:18" s="198" customFormat="1" ht="19.5" thickBot="1" x14ac:dyDescent="0.45">
      <c r="A20" s="224">
        <v>5</v>
      </c>
      <c r="B20" s="189" t="s">
        <v>47</v>
      </c>
      <c r="C20" s="190" t="s">
        <v>162</v>
      </c>
      <c r="D20" s="191" t="s">
        <v>7</v>
      </c>
      <c r="E20" s="190" t="s">
        <v>7</v>
      </c>
      <c r="F20" s="192"/>
      <c r="G20" s="193"/>
      <c r="H20" s="193"/>
      <c r="I20" s="193"/>
      <c r="J20" s="194"/>
      <c r="K20" s="195"/>
      <c r="L20" s="196">
        <v>1</v>
      </c>
      <c r="M20" s="196"/>
      <c r="N20" s="197"/>
      <c r="O20" s="97"/>
      <c r="P20" s="97">
        <f t="shared" si="0"/>
        <v>2</v>
      </c>
      <c r="Q20" s="97">
        <f>SUM(P16:P20)</f>
        <v>12</v>
      </c>
    </row>
    <row r="21" spans="1:18" ht="31.5" x14ac:dyDescent="0.4">
      <c r="A21" s="224">
        <v>1</v>
      </c>
      <c r="B21" s="115" t="s">
        <v>48</v>
      </c>
      <c r="C21" s="116" t="s">
        <v>171</v>
      </c>
      <c r="D21" s="114" t="s">
        <v>172</v>
      </c>
      <c r="E21" s="115" t="s">
        <v>173</v>
      </c>
      <c r="F21" s="117"/>
      <c r="G21" s="118"/>
      <c r="H21" s="118" t="s">
        <v>142</v>
      </c>
      <c r="I21" s="118" t="s">
        <v>142</v>
      </c>
      <c r="J21" s="199" t="s">
        <v>142</v>
      </c>
      <c r="K21" s="120"/>
      <c r="L21" s="121">
        <v>1</v>
      </c>
      <c r="M21" s="121"/>
      <c r="N21" s="122"/>
      <c r="O21" s="97"/>
      <c r="P21" s="97">
        <f t="shared" si="0"/>
        <v>2</v>
      </c>
      <c r="Q21" s="97"/>
    </row>
    <row r="22" spans="1:18" x14ac:dyDescent="0.4">
      <c r="A22" s="224">
        <v>2</v>
      </c>
      <c r="B22" s="133" t="s">
        <v>48</v>
      </c>
      <c r="C22" s="134" t="s">
        <v>171</v>
      </c>
      <c r="D22" s="132" t="s">
        <v>174</v>
      </c>
      <c r="E22" s="133" t="s">
        <v>175</v>
      </c>
      <c r="F22" s="135"/>
      <c r="G22" s="136"/>
      <c r="H22" s="136" t="s">
        <v>142</v>
      </c>
      <c r="I22" s="136" t="s">
        <v>142</v>
      </c>
      <c r="J22" s="200" t="s">
        <v>142</v>
      </c>
      <c r="K22" s="138"/>
      <c r="L22" s="139">
        <v>1</v>
      </c>
      <c r="M22" s="139"/>
      <c r="N22" s="140"/>
      <c r="O22" s="97"/>
      <c r="P22" s="97">
        <f t="shared" si="0"/>
        <v>2</v>
      </c>
      <c r="Q22" s="97"/>
    </row>
    <row r="23" spans="1:18" x14ac:dyDescent="0.4">
      <c r="A23" s="224">
        <v>3</v>
      </c>
      <c r="B23" s="133" t="s">
        <v>48</v>
      </c>
      <c r="C23" s="134" t="s">
        <v>171</v>
      </c>
      <c r="D23" s="132" t="s">
        <v>176</v>
      </c>
      <c r="E23" s="133"/>
      <c r="F23" s="135"/>
      <c r="G23" s="136"/>
      <c r="H23" s="136" t="s">
        <v>142</v>
      </c>
      <c r="I23" s="136" t="s">
        <v>142</v>
      </c>
      <c r="J23" s="200" t="s">
        <v>142</v>
      </c>
      <c r="K23" s="138">
        <v>1</v>
      </c>
      <c r="L23" s="139"/>
      <c r="M23" s="139"/>
      <c r="N23" s="140"/>
      <c r="O23" s="97"/>
      <c r="P23" s="97">
        <f t="shared" si="0"/>
        <v>1</v>
      </c>
      <c r="Q23" s="97"/>
    </row>
    <row r="24" spans="1:18" x14ac:dyDescent="0.4">
      <c r="A24" s="224">
        <v>4</v>
      </c>
      <c r="B24" s="133" t="s">
        <v>48</v>
      </c>
      <c r="C24" s="134" t="s">
        <v>171</v>
      </c>
      <c r="D24" s="132" t="s">
        <v>177</v>
      </c>
      <c r="E24" s="133"/>
      <c r="F24" s="135"/>
      <c r="G24" s="136"/>
      <c r="H24" s="136"/>
      <c r="I24" s="136" t="s">
        <v>142</v>
      </c>
      <c r="J24" s="200" t="s">
        <v>142</v>
      </c>
      <c r="K24" s="138">
        <v>1</v>
      </c>
      <c r="L24" s="139"/>
      <c r="M24" s="139"/>
      <c r="N24" s="140"/>
      <c r="O24" s="97"/>
      <c r="P24" s="97">
        <f t="shared" si="0"/>
        <v>1</v>
      </c>
      <c r="Q24" s="97"/>
    </row>
    <row r="25" spans="1:18" ht="32.25" thickBot="1" x14ac:dyDescent="0.45">
      <c r="A25" s="224">
        <v>5</v>
      </c>
      <c r="B25" s="142" t="s">
        <v>47</v>
      </c>
      <c r="C25" s="143" t="s">
        <v>171</v>
      </c>
      <c r="D25" s="141" t="s">
        <v>178</v>
      </c>
      <c r="E25" s="142" t="s">
        <v>179</v>
      </c>
      <c r="F25" s="144"/>
      <c r="G25" s="145"/>
      <c r="H25" s="145"/>
      <c r="I25" s="145" t="s">
        <v>142</v>
      </c>
      <c r="J25" s="201" t="s">
        <v>142</v>
      </c>
      <c r="K25" s="147">
        <v>1</v>
      </c>
      <c r="L25" s="148"/>
      <c r="M25" s="148"/>
      <c r="N25" s="149"/>
      <c r="O25" s="97"/>
      <c r="P25" s="97">
        <f t="shared" si="0"/>
        <v>1</v>
      </c>
      <c r="Q25" s="97">
        <f>SUM(P21:P25)</f>
        <v>7</v>
      </c>
    </row>
    <row r="26" spans="1:18" ht="31.5" x14ac:dyDescent="0.4">
      <c r="A26" s="224">
        <v>1</v>
      </c>
      <c r="B26" s="115" t="s">
        <v>180</v>
      </c>
      <c r="C26" s="116" t="s">
        <v>181</v>
      </c>
      <c r="D26" s="114" t="s">
        <v>182</v>
      </c>
      <c r="E26" s="115" t="s">
        <v>183</v>
      </c>
      <c r="F26" s="117"/>
      <c r="G26" s="118"/>
      <c r="H26" s="118" t="s">
        <v>142</v>
      </c>
      <c r="I26" s="118" t="s">
        <v>142</v>
      </c>
      <c r="J26" s="199" t="s">
        <v>142</v>
      </c>
      <c r="K26" s="120"/>
      <c r="L26" s="121"/>
      <c r="M26" s="121"/>
      <c r="N26" s="122">
        <v>1</v>
      </c>
      <c r="O26" s="97"/>
      <c r="P26" s="97">
        <f t="shared" si="0"/>
        <v>4</v>
      </c>
      <c r="Q26" s="97"/>
    </row>
    <row r="27" spans="1:18" ht="31.5" x14ac:dyDescent="0.4">
      <c r="A27" s="224">
        <v>2</v>
      </c>
      <c r="B27" s="202" t="s">
        <v>48</v>
      </c>
      <c r="C27" s="96" t="s">
        <v>181</v>
      </c>
      <c r="D27" s="203" t="s">
        <v>184</v>
      </c>
      <c r="E27" s="202" t="s">
        <v>185</v>
      </c>
      <c r="F27" s="204"/>
      <c r="G27" s="205"/>
      <c r="H27" s="205" t="s">
        <v>142</v>
      </c>
      <c r="I27" s="205"/>
      <c r="J27" s="206"/>
      <c r="K27" s="207"/>
      <c r="L27" s="208">
        <v>1</v>
      </c>
      <c r="M27" s="208"/>
      <c r="N27" s="209"/>
      <c r="O27" s="97"/>
      <c r="P27" s="97">
        <f t="shared" si="0"/>
        <v>2</v>
      </c>
      <c r="Q27" s="97"/>
    </row>
    <row r="28" spans="1:18" ht="31.5" x14ac:dyDescent="0.4">
      <c r="A28" s="224">
        <v>3</v>
      </c>
      <c r="B28" s="202" t="s">
        <v>48</v>
      </c>
      <c r="C28" s="125" t="s">
        <v>181</v>
      </c>
      <c r="D28" s="203" t="s">
        <v>186</v>
      </c>
      <c r="E28" s="202" t="s">
        <v>187</v>
      </c>
      <c r="F28" s="204"/>
      <c r="G28" s="205"/>
      <c r="H28" s="205" t="s">
        <v>142</v>
      </c>
      <c r="I28" s="205"/>
      <c r="J28" s="206"/>
      <c r="K28" s="207"/>
      <c r="L28" s="208"/>
      <c r="M28" s="208">
        <v>1</v>
      </c>
      <c r="N28" s="209"/>
      <c r="O28" s="97"/>
      <c r="P28" s="97">
        <f t="shared" si="0"/>
        <v>3</v>
      </c>
      <c r="Q28" s="97"/>
    </row>
    <row r="29" spans="1:18" ht="31.5" x14ac:dyDescent="0.4">
      <c r="A29" s="224">
        <v>4</v>
      </c>
      <c r="B29" s="133" t="s">
        <v>48</v>
      </c>
      <c r="C29" s="134" t="s">
        <v>181</v>
      </c>
      <c r="D29" s="132" t="s">
        <v>188</v>
      </c>
      <c r="E29" s="133" t="s">
        <v>189</v>
      </c>
      <c r="F29" s="135"/>
      <c r="G29" s="136"/>
      <c r="H29" s="136"/>
      <c r="I29" s="136" t="s">
        <v>142</v>
      </c>
      <c r="J29" s="200"/>
      <c r="K29" s="138"/>
      <c r="L29" s="139"/>
      <c r="M29" s="139">
        <v>1</v>
      </c>
      <c r="N29" s="140"/>
      <c r="O29" s="97"/>
      <c r="P29" s="97">
        <f t="shared" si="0"/>
        <v>3</v>
      </c>
      <c r="Q29" s="97"/>
    </row>
    <row r="30" spans="1:18" ht="32.25" thickBot="1" x14ac:dyDescent="0.45">
      <c r="A30" s="224">
        <v>5</v>
      </c>
      <c r="B30" s="210" t="s">
        <v>47</v>
      </c>
      <c r="C30" s="211" t="s">
        <v>181</v>
      </c>
      <c r="D30" s="212" t="s">
        <v>190</v>
      </c>
      <c r="E30" s="210" t="s">
        <v>191</v>
      </c>
      <c r="F30" s="213" t="s">
        <v>142</v>
      </c>
      <c r="G30" s="214" t="s">
        <v>142</v>
      </c>
      <c r="H30" s="214" t="s">
        <v>142</v>
      </c>
      <c r="I30" s="214" t="s">
        <v>142</v>
      </c>
      <c r="J30" s="215" t="s">
        <v>142</v>
      </c>
      <c r="K30" s="216"/>
      <c r="L30" s="217"/>
      <c r="M30" s="217">
        <v>1</v>
      </c>
      <c r="N30" s="218"/>
      <c r="O30" s="97"/>
      <c r="P30" s="97">
        <f t="shared" si="0"/>
        <v>3</v>
      </c>
      <c r="Q30" s="97">
        <f>SUM(P26:P30)</f>
        <v>15</v>
      </c>
    </row>
    <row r="31" spans="1:18" x14ac:dyDescent="0.4">
      <c r="P31" s="97">
        <f>SUM(P6:P30)</f>
        <v>58</v>
      </c>
      <c r="Q31" s="97">
        <f>SUM(Q6:Q30)</f>
        <v>58</v>
      </c>
    </row>
    <row r="32" spans="1:18" s="98" customFormat="1" ht="3" customHeight="1" x14ac:dyDescent="0.4">
      <c r="F32" s="98">
        <f>+P6+P7+P13+P26</f>
        <v>11</v>
      </c>
      <c r="G32" s="98">
        <f>+P7+P15+P17+P26</f>
        <v>12</v>
      </c>
      <c r="H32" s="98">
        <f>+P8+P10+P11+P12+P14+P16+P18+P21+P22+P23+P26+P27+P28+P29</f>
        <v>33</v>
      </c>
      <c r="I32" s="98">
        <f>+P8+P9+P10+P11+P19+P21+P22+P23+P24+P25+P26+P27+P30</f>
        <v>25</v>
      </c>
      <c r="J32" s="98">
        <f>+P8+P9+P10+P21+P22+P23+P24+P25+P26+P27</f>
        <v>18</v>
      </c>
      <c r="O32" s="198"/>
      <c r="P32" s="198"/>
      <c r="Q32" s="198"/>
    </row>
    <row r="33" spans="6:20" s="98" customFormat="1" ht="3" customHeight="1" x14ac:dyDescent="0.4">
      <c r="F33" s="98">
        <f>4*4</f>
        <v>16</v>
      </c>
      <c r="G33" s="98">
        <f>4*4</f>
        <v>16</v>
      </c>
      <c r="H33" s="98">
        <f>14*4</f>
        <v>56</v>
      </c>
      <c r="I33" s="98">
        <f>13*4</f>
        <v>52</v>
      </c>
      <c r="J33" s="219">
        <f>10*4</f>
        <v>40</v>
      </c>
      <c r="O33" s="198"/>
      <c r="P33" s="198" t="s">
        <v>140</v>
      </c>
      <c r="Q33" s="198">
        <f>+Q10</f>
        <v>8</v>
      </c>
      <c r="S33" s="220" t="s">
        <v>130</v>
      </c>
      <c r="T33" s="221">
        <f>+F34</f>
        <v>0.6875</v>
      </c>
    </row>
    <row r="34" spans="6:20" s="98" customFormat="1" ht="3" customHeight="1" x14ac:dyDescent="0.4">
      <c r="F34" s="222">
        <f>+F32/F33</f>
        <v>0.6875</v>
      </c>
      <c r="G34" s="222">
        <f t="shared" ref="G34:J34" si="1">+G32/G33</f>
        <v>0.75</v>
      </c>
      <c r="H34" s="222">
        <f t="shared" si="1"/>
        <v>0.5892857142857143</v>
      </c>
      <c r="I34" s="222">
        <f t="shared" si="1"/>
        <v>0.48076923076923078</v>
      </c>
      <c r="J34" s="222">
        <f t="shared" si="1"/>
        <v>0.45</v>
      </c>
      <c r="O34" s="198"/>
      <c r="P34" s="198" t="s">
        <v>192</v>
      </c>
      <c r="Q34" s="198">
        <f>+Q15</f>
        <v>16</v>
      </c>
      <c r="S34" s="220" t="s">
        <v>131</v>
      </c>
      <c r="T34" s="221">
        <f>+G34</f>
        <v>0.75</v>
      </c>
    </row>
    <row r="35" spans="6:20" s="98" customFormat="1" ht="3" customHeight="1" x14ac:dyDescent="0.4">
      <c r="O35" s="198"/>
      <c r="P35" s="198" t="s">
        <v>193</v>
      </c>
      <c r="Q35" s="198">
        <f>+Q20</f>
        <v>12</v>
      </c>
      <c r="S35" s="220" t="s">
        <v>132</v>
      </c>
      <c r="T35" s="221">
        <f>+H34</f>
        <v>0.5892857142857143</v>
      </c>
    </row>
    <row r="36" spans="6:20" s="98" customFormat="1" ht="3" customHeight="1" x14ac:dyDescent="0.4">
      <c r="O36" s="198"/>
      <c r="P36" s="198" t="s">
        <v>194</v>
      </c>
      <c r="Q36" s="198">
        <f>+Q25</f>
        <v>7</v>
      </c>
      <c r="S36" s="220" t="s">
        <v>133</v>
      </c>
      <c r="T36" s="221">
        <f>+I34</f>
        <v>0.48076923076923078</v>
      </c>
    </row>
    <row r="37" spans="6:20" s="98" customFormat="1" ht="3" customHeight="1" x14ac:dyDescent="0.4">
      <c r="O37" s="198"/>
      <c r="P37" s="198" t="s">
        <v>195</v>
      </c>
      <c r="Q37" s="198">
        <f>+Q30</f>
        <v>15</v>
      </c>
      <c r="S37" s="220" t="s">
        <v>134</v>
      </c>
      <c r="T37" s="221">
        <f>+J34</f>
        <v>0.45</v>
      </c>
    </row>
    <row r="38" spans="6:20" s="98" customFormat="1" ht="3" customHeight="1" x14ac:dyDescent="0.4">
      <c r="O38" s="198"/>
      <c r="P38" s="198"/>
      <c r="Q38" s="198"/>
      <c r="S38" s="223" t="s">
        <v>196</v>
      </c>
      <c r="T38" s="222">
        <f>+Q31/100</f>
        <v>0.57999999999999996</v>
      </c>
    </row>
  </sheetData>
  <autoFilter ref="F5:J30" xr:uid="{00000000-0009-0000-0000-000008000000}"/>
  <mergeCells count="3">
    <mergeCell ref="B2:E3"/>
    <mergeCell ref="F2:J3"/>
    <mergeCell ref="K2:N3"/>
  </mergeCells>
  <phoneticPr fontId="1"/>
  <pageMargins left="0.7" right="0.7" top="0.75" bottom="0.75" header="0.3" footer="0.3"/>
  <pageSetup paperSize="9" orientation="portrait" horizontalDpi="0"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D52"/>
  <sheetViews>
    <sheetView topLeftCell="A22" workbookViewId="0"/>
  </sheetViews>
  <sheetFormatPr defaultRowHeight="18.75" x14ac:dyDescent="0.4"/>
  <cols>
    <col min="1" max="1" width="1.625" customWidth="1"/>
    <col min="2" max="2" width="11.625" customWidth="1"/>
    <col min="5" max="8" width="7.375" customWidth="1"/>
    <col min="19" max="19" width="4.375" style="43" customWidth="1"/>
    <col min="20" max="20" width="4" customWidth="1"/>
    <col min="24" max="24" width="12.875" bestFit="1" customWidth="1"/>
    <col min="26" max="26" width="1.625" customWidth="1"/>
    <col min="28" max="28" width="7.25" customWidth="1"/>
  </cols>
  <sheetData>
    <row r="1" spans="1:28" ht="24" x14ac:dyDescent="0.4">
      <c r="A1" s="226"/>
      <c r="B1" s="227" t="s">
        <v>99</v>
      </c>
      <c r="C1" s="228"/>
      <c r="D1" s="228"/>
      <c r="E1" s="228"/>
      <c r="F1" s="228"/>
      <c r="G1" s="228"/>
      <c r="H1" s="228"/>
      <c r="I1" s="228"/>
      <c r="J1" s="228"/>
      <c r="K1" s="228"/>
      <c r="L1" s="228"/>
      <c r="M1" s="228"/>
      <c r="N1" s="228"/>
      <c r="O1" s="228"/>
      <c r="P1" s="228"/>
      <c r="Q1" s="228"/>
      <c r="R1" s="228"/>
      <c r="S1" s="229"/>
      <c r="T1" s="228"/>
      <c r="U1" s="228"/>
      <c r="V1" s="228"/>
      <c r="W1" s="228" t="s">
        <v>241</v>
      </c>
      <c r="X1" s="320">
        <v>44076</v>
      </c>
      <c r="Y1" s="228"/>
      <c r="Z1" s="228"/>
      <c r="AA1" s="228"/>
      <c r="AB1" s="230"/>
    </row>
    <row r="2" spans="1:28" x14ac:dyDescent="0.4">
      <c r="A2" s="231"/>
      <c r="B2" s="63" t="s">
        <v>61</v>
      </c>
      <c r="C2" s="31"/>
      <c r="D2" s="31"/>
      <c r="E2" s="31"/>
      <c r="F2" s="31"/>
      <c r="G2" s="31"/>
      <c r="H2" s="31"/>
      <c r="I2" s="31"/>
      <c r="J2" s="31"/>
      <c r="K2" s="31"/>
      <c r="L2" s="31"/>
      <c r="M2" s="31"/>
      <c r="N2" s="31"/>
      <c r="O2" s="31"/>
      <c r="P2" s="31"/>
      <c r="Q2" s="31"/>
      <c r="R2" s="31"/>
      <c r="S2" s="44"/>
      <c r="T2" s="31"/>
      <c r="U2" s="31"/>
      <c r="V2" s="31"/>
      <c r="W2" s="31"/>
      <c r="X2" s="31"/>
      <c r="Y2" s="31"/>
      <c r="Z2" s="31"/>
      <c r="AA2" s="31"/>
      <c r="AB2" s="232"/>
    </row>
    <row r="3" spans="1:28" x14ac:dyDescent="0.4">
      <c r="A3" s="231"/>
      <c r="B3" s="71" t="s">
        <v>108</v>
      </c>
      <c r="C3" s="60"/>
      <c r="D3" s="23"/>
      <c r="E3" s="23"/>
      <c r="F3" s="23"/>
      <c r="G3" s="23"/>
      <c r="H3" s="23"/>
      <c r="I3" s="23"/>
      <c r="J3" s="23"/>
      <c r="K3" s="23"/>
      <c r="L3" s="23"/>
      <c r="M3" s="23"/>
      <c r="N3" s="23"/>
      <c r="O3" s="24"/>
      <c r="P3" s="72" t="s">
        <v>54</v>
      </c>
      <c r="Q3" s="60"/>
      <c r="R3" s="23"/>
      <c r="S3" s="23"/>
      <c r="T3" s="23"/>
      <c r="U3" s="48"/>
      <c r="V3" s="23"/>
      <c r="W3" s="23"/>
      <c r="X3" s="23"/>
      <c r="Y3" s="23"/>
      <c r="Z3" s="23"/>
      <c r="AA3" s="24"/>
      <c r="AB3" s="232"/>
    </row>
    <row r="4" spans="1:28" x14ac:dyDescent="0.4">
      <c r="A4" s="231"/>
      <c r="B4" s="72" t="s">
        <v>62</v>
      </c>
      <c r="C4" s="60"/>
      <c r="D4" s="23" t="s">
        <v>94</v>
      </c>
      <c r="E4" s="23"/>
      <c r="F4" s="23"/>
      <c r="G4" s="23"/>
      <c r="H4" s="23"/>
      <c r="I4" s="23"/>
      <c r="J4" s="23"/>
      <c r="K4" s="23"/>
      <c r="L4" s="23"/>
      <c r="M4" s="23"/>
      <c r="N4" s="23"/>
      <c r="O4" s="24"/>
      <c r="P4" s="74" t="s">
        <v>96</v>
      </c>
      <c r="Q4" s="61"/>
      <c r="R4" s="31"/>
      <c r="S4" s="31"/>
      <c r="T4" s="31"/>
      <c r="U4" s="44"/>
      <c r="V4" s="31"/>
      <c r="W4" s="31"/>
      <c r="X4" s="31"/>
      <c r="Y4" s="31"/>
      <c r="Z4" s="31"/>
      <c r="AA4" s="32"/>
      <c r="AB4" s="232"/>
    </row>
    <row r="5" spans="1:28" ht="27.95" customHeight="1" x14ac:dyDescent="0.4">
      <c r="A5" s="231"/>
      <c r="B5" s="73" t="s">
        <v>7</v>
      </c>
      <c r="C5" s="62"/>
      <c r="D5" s="26" t="s">
        <v>95</v>
      </c>
      <c r="E5" s="26"/>
      <c r="F5" s="26"/>
      <c r="G5" s="26"/>
      <c r="H5" s="26"/>
      <c r="I5" s="26"/>
      <c r="J5" s="26"/>
      <c r="K5" s="26"/>
      <c r="L5" s="26"/>
      <c r="M5" s="26"/>
      <c r="N5" s="26"/>
      <c r="O5" s="27"/>
      <c r="P5" s="72" t="s">
        <v>55</v>
      </c>
      <c r="Q5" s="60"/>
      <c r="R5" s="23" t="s">
        <v>97</v>
      </c>
      <c r="S5" s="23"/>
      <c r="T5" s="23"/>
      <c r="U5" s="48"/>
      <c r="V5" s="23"/>
      <c r="W5" s="23"/>
      <c r="X5" s="23"/>
      <c r="Y5" s="23"/>
      <c r="Z5" s="23"/>
      <c r="AA5" s="24"/>
      <c r="AB5" s="232"/>
    </row>
    <row r="6" spans="1:28" ht="47.1" customHeight="1" x14ac:dyDescent="0.4">
      <c r="A6" s="231"/>
      <c r="B6" s="73" t="s">
        <v>0</v>
      </c>
      <c r="C6" s="70"/>
      <c r="D6" s="26"/>
      <c r="E6" s="26"/>
      <c r="F6" s="26"/>
      <c r="G6" s="26"/>
      <c r="H6" s="26"/>
      <c r="I6" s="26"/>
      <c r="J6" s="26"/>
      <c r="K6" s="26"/>
      <c r="L6" s="26"/>
      <c r="M6" s="26"/>
      <c r="N6" s="26"/>
      <c r="O6" s="27"/>
      <c r="P6" s="73"/>
      <c r="Q6" s="62"/>
      <c r="R6" s="26" t="s">
        <v>98</v>
      </c>
      <c r="S6" s="26"/>
      <c r="T6" s="26"/>
      <c r="U6" s="49"/>
      <c r="V6" s="26"/>
      <c r="W6" s="26"/>
      <c r="X6" s="26"/>
      <c r="Y6" s="26"/>
      <c r="Z6" s="26"/>
      <c r="AA6" s="27"/>
      <c r="AB6" s="232"/>
    </row>
    <row r="7" spans="1:28" x14ac:dyDescent="0.4">
      <c r="A7" s="231"/>
      <c r="B7" s="23"/>
      <c r="C7" s="31"/>
      <c r="D7" s="31"/>
      <c r="E7" s="31"/>
      <c r="F7" s="31"/>
      <c r="G7" s="31"/>
      <c r="H7" s="31"/>
      <c r="I7" s="31"/>
      <c r="J7" s="31"/>
      <c r="K7" s="31"/>
      <c r="L7" s="31"/>
      <c r="M7" s="31"/>
      <c r="N7" s="31"/>
      <c r="O7" s="31"/>
      <c r="P7" s="31"/>
      <c r="Q7" s="31"/>
      <c r="R7" s="31"/>
      <c r="S7" s="44"/>
      <c r="T7" s="31"/>
      <c r="U7" s="31"/>
      <c r="V7" s="31"/>
      <c r="W7" s="31"/>
      <c r="X7" s="31"/>
      <c r="Y7" s="31"/>
      <c r="Z7" s="31"/>
      <c r="AA7" s="31"/>
      <c r="AB7" s="232"/>
    </row>
    <row r="8" spans="1:28" ht="21.95" customHeight="1" x14ac:dyDescent="0.4">
      <c r="A8" s="231"/>
      <c r="B8" s="64" t="s">
        <v>114</v>
      </c>
      <c r="C8" s="44"/>
      <c r="D8" s="31"/>
      <c r="E8" s="31"/>
      <c r="F8" s="31"/>
      <c r="G8" s="31"/>
      <c r="H8" s="31"/>
      <c r="I8" s="31"/>
      <c r="J8" s="31"/>
      <c r="K8" s="31"/>
      <c r="L8" s="31"/>
      <c r="M8" s="31"/>
      <c r="N8" s="31"/>
      <c r="O8" s="31"/>
      <c r="P8" s="31"/>
      <c r="Q8" s="31"/>
      <c r="R8" s="31"/>
      <c r="S8" s="44"/>
      <c r="T8" s="31"/>
      <c r="U8" s="31"/>
      <c r="V8" s="31"/>
      <c r="W8" s="31"/>
      <c r="X8" s="31"/>
      <c r="Y8" s="31"/>
      <c r="Z8" s="31"/>
      <c r="AA8" s="31"/>
      <c r="AB8" s="232"/>
    </row>
    <row r="9" spans="1:28" ht="21.95" customHeight="1" x14ac:dyDescent="0.4">
      <c r="A9" s="231"/>
      <c r="B9" s="317" t="s">
        <v>65</v>
      </c>
      <c r="C9" s="318"/>
      <c r="D9" s="318"/>
      <c r="E9" s="318"/>
      <c r="F9" s="319"/>
      <c r="I9" s="31"/>
      <c r="J9" s="31"/>
      <c r="K9" s="31"/>
      <c r="L9" s="31"/>
      <c r="M9" s="31"/>
      <c r="N9" s="31"/>
      <c r="O9" s="31"/>
      <c r="P9" s="31"/>
      <c r="Q9" s="31"/>
      <c r="R9" s="31"/>
      <c r="S9" s="44"/>
      <c r="T9" s="31"/>
      <c r="U9" s="31"/>
      <c r="V9" s="31"/>
      <c r="W9" s="31"/>
      <c r="X9" s="31"/>
      <c r="Y9" s="31"/>
      <c r="Z9" s="31"/>
      <c r="AA9" s="31"/>
      <c r="AB9" s="232"/>
    </row>
    <row r="10" spans="1:28" ht="21.95" customHeight="1" x14ac:dyDescent="0.4">
      <c r="A10" s="231"/>
      <c r="B10" s="314" t="s">
        <v>2</v>
      </c>
      <c r="C10" s="22" t="s">
        <v>67</v>
      </c>
      <c r="D10" s="24"/>
      <c r="E10" s="23" t="s">
        <v>68</v>
      </c>
      <c r="F10" s="24"/>
      <c r="I10" s="31"/>
      <c r="J10" s="31"/>
      <c r="K10" s="31"/>
      <c r="L10" s="31"/>
      <c r="M10" s="31"/>
      <c r="N10" s="31"/>
      <c r="O10" s="31"/>
      <c r="P10" s="31"/>
      <c r="Q10" s="31"/>
      <c r="R10" s="31"/>
      <c r="S10" s="44"/>
      <c r="T10" s="31"/>
      <c r="U10" s="31"/>
      <c r="V10" s="31"/>
      <c r="W10" s="31"/>
      <c r="X10" s="31"/>
      <c r="Y10" s="31"/>
      <c r="Z10" s="31"/>
      <c r="AA10" s="31"/>
      <c r="AB10" s="232"/>
    </row>
    <row r="11" spans="1:28" ht="21.95" customHeight="1" x14ac:dyDescent="0.4">
      <c r="A11" s="231"/>
      <c r="B11" s="315"/>
      <c r="C11" s="25"/>
      <c r="D11" s="27"/>
      <c r="E11" s="26"/>
      <c r="F11" s="27"/>
      <c r="I11" s="31"/>
      <c r="J11" s="31"/>
      <c r="K11" s="31"/>
      <c r="L11" s="31"/>
      <c r="M11" s="31"/>
      <c r="N11" s="31"/>
      <c r="O11" s="31"/>
      <c r="P11" s="31"/>
      <c r="Q11" s="31"/>
      <c r="R11" s="31"/>
      <c r="S11" s="44"/>
      <c r="T11" s="31"/>
      <c r="U11" s="31"/>
      <c r="V11" s="31"/>
      <c r="W11" s="31"/>
      <c r="X11" s="31"/>
      <c r="Y11" s="31"/>
      <c r="Z11" s="31"/>
      <c r="AA11" s="31"/>
      <c r="AB11" s="232"/>
    </row>
    <row r="12" spans="1:28" ht="21.95" customHeight="1" x14ac:dyDescent="0.4">
      <c r="A12" s="231"/>
      <c r="B12" s="316" t="s">
        <v>4</v>
      </c>
      <c r="C12" s="22" t="s">
        <v>67</v>
      </c>
      <c r="D12" s="24"/>
      <c r="E12" s="23" t="s">
        <v>68</v>
      </c>
      <c r="F12" s="32"/>
      <c r="I12" s="31"/>
      <c r="J12" s="31"/>
      <c r="K12" s="31"/>
      <c r="L12" s="31"/>
      <c r="M12" s="31"/>
      <c r="N12" s="31"/>
      <c r="O12" s="31"/>
      <c r="P12" s="31"/>
      <c r="Q12" s="31"/>
      <c r="R12" s="31"/>
      <c r="S12" s="44"/>
      <c r="T12" s="31"/>
      <c r="U12" s="31"/>
      <c r="V12" s="31"/>
      <c r="W12" s="31"/>
      <c r="X12" s="31"/>
      <c r="Y12" s="31"/>
      <c r="Z12" s="31"/>
      <c r="AA12" s="31"/>
      <c r="AB12" s="232"/>
    </row>
    <row r="13" spans="1:28" ht="21.95" customHeight="1" x14ac:dyDescent="0.4">
      <c r="A13" s="231"/>
      <c r="B13" s="316"/>
      <c r="C13" s="33"/>
      <c r="D13" s="32"/>
      <c r="E13" s="31"/>
      <c r="F13" s="32"/>
      <c r="I13" s="31"/>
      <c r="J13" s="31"/>
      <c r="K13" s="31"/>
      <c r="L13" s="31"/>
      <c r="M13" s="31"/>
      <c r="N13" s="31"/>
      <c r="O13" s="31"/>
      <c r="P13" s="31"/>
      <c r="Q13" s="31"/>
      <c r="R13" s="31"/>
      <c r="S13" s="44"/>
      <c r="T13" s="31"/>
      <c r="U13" s="31"/>
      <c r="V13" s="31"/>
      <c r="W13" s="31"/>
      <c r="X13" s="31"/>
      <c r="Y13" s="31"/>
      <c r="Z13" s="31"/>
      <c r="AA13" s="31"/>
      <c r="AB13" s="232"/>
    </row>
    <row r="14" spans="1:28" ht="21.95" customHeight="1" x14ac:dyDescent="0.4">
      <c r="A14" s="231"/>
      <c r="B14" s="314" t="s">
        <v>6</v>
      </c>
      <c r="C14" s="22" t="s">
        <v>67</v>
      </c>
      <c r="D14" s="24"/>
      <c r="E14" s="23" t="s">
        <v>68</v>
      </c>
      <c r="F14" s="24"/>
      <c r="I14" s="31"/>
      <c r="J14" s="31"/>
      <c r="K14" s="31"/>
      <c r="L14" s="31"/>
      <c r="M14" s="31"/>
      <c r="N14" s="31"/>
      <c r="O14" s="31"/>
      <c r="P14" s="31"/>
      <c r="Q14" s="31"/>
      <c r="R14" s="31"/>
      <c r="S14" s="44"/>
      <c r="T14" s="31"/>
      <c r="U14" s="31"/>
      <c r="V14" s="31"/>
      <c r="W14" s="31"/>
      <c r="X14" s="31"/>
      <c r="Y14" s="31"/>
      <c r="Z14" s="31"/>
      <c r="AA14" s="31"/>
      <c r="AB14" s="232"/>
    </row>
    <row r="15" spans="1:28" ht="21.95" customHeight="1" x14ac:dyDescent="0.4">
      <c r="A15" s="231"/>
      <c r="B15" s="315"/>
      <c r="C15" s="25"/>
      <c r="D15" s="27"/>
      <c r="E15" s="26"/>
      <c r="F15" s="27"/>
      <c r="I15" s="31"/>
      <c r="J15" s="31"/>
      <c r="K15" s="31"/>
      <c r="L15" s="31"/>
      <c r="M15" s="31"/>
      <c r="N15" s="31"/>
      <c r="O15" s="31"/>
      <c r="P15" s="31"/>
      <c r="Q15" s="31"/>
      <c r="R15" s="31"/>
      <c r="S15" s="44"/>
      <c r="T15" s="31"/>
      <c r="U15" s="31"/>
      <c r="V15" s="31"/>
      <c r="W15" s="31"/>
      <c r="X15" s="31"/>
      <c r="Y15" s="31"/>
      <c r="Z15" s="31"/>
      <c r="AA15" s="31"/>
      <c r="AB15" s="232"/>
    </row>
    <row r="16" spans="1:28" ht="21.95" customHeight="1" x14ac:dyDescent="0.4">
      <c r="A16" s="231"/>
      <c r="B16" s="316" t="s">
        <v>66</v>
      </c>
      <c r="C16" s="22" t="s">
        <v>67</v>
      </c>
      <c r="D16" s="24"/>
      <c r="E16" s="23" t="s">
        <v>68</v>
      </c>
      <c r="F16" s="32"/>
      <c r="I16" s="31"/>
      <c r="J16" s="31"/>
      <c r="K16" s="31"/>
      <c r="L16" s="31"/>
      <c r="M16" s="31"/>
      <c r="N16" s="31"/>
      <c r="O16" s="31"/>
      <c r="P16" s="31"/>
      <c r="Q16" s="31"/>
      <c r="R16" s="31"/>
      <c r="S16" s="44"/>
      <c r="T16" s="31"/>
      <c r="U16" s="31"/>
      <c r="V16" s="31"/>
      <c r="W16" s="31"/>
      <c r="X16" s="31"/>
      <c r="Y16" s="31"/>
      <c r="Z16" s="31"/>
      <c r="AA16" s="31"/>
      <c r="AB16" s="232"/>
    </row>
    <row r="17" spans="1:30" ht="21.95" customHeight="1" x14ac:dyDescent="0.4">
      <c r="A17" s="231"/>
      <c r="B17" s="316"/>
      <c r="C17" s="33"/>
      <c r="D17" s="32"/>
      <c r="E17" s="31"/>
      <c r="F17" s="32"/>
      <c r="I17" s="31"/>
      <c r="J17" s="31"/>
      <c r="K17" s="31"/>
      <c r="L17" s="31"/>
      <c r="M17" s="31"/>
      <c r="N17" s="31"/>
      <c r="O17" s="31"/>
      <c r="P17" s="31"/>
      <c r="Q17" s="31"/>
      <c r="R17" s="31"/>
      <c r="S17" s="44"/>
      <c r="T17" s="31"/>
      <c r="U17" s="31"/>
      <c r="V17" s="31"/>
      <c r="W17" s="31"/>
      <c r="X17" s="31"/>
      <c r="Y17" s="31"/>
      <c r="Z17" s="31"/>
      <c r="AA17" s="31"/>
      <c r="AB17" s="232"/>
    </row>
    <row r="18" spans="1:30" ht="21.95" customHeight="1" x14ac:dyDescent="0.4">
      <c r="A18" s="231"/>
      <c r="B18" s="314" t="s">
        <v>115</v>
      </c>
      <c r="C18" s="22" t="s">
        <v>67</v>
      </c>
      <c r="D18" s="24"/>
      <c r="E18" s="23" t="s">
        <v>68</v>
      </c>
      <c r="F18" s="24"/>
      <c r="I18" s="31"/>
      <c r="J18" s="31"/>
      <c r="K18" s="31"/>
      <c r="L18" s="31"/>
      <c r="M18" s="31"/>
      <c r="N18" s="31"/>
      <c r="O18" s="31"/>
      <c r="P18" s="31"/>
      <c r="Q18" s="31"/>
      <c r="R18" s="31"/>
      <c r="S18" s="44"/>
      <c r="T18" s="31"/>
      <c r="U18" s="31"/>
      <c r="V18" s="31"/>
      <c r="W18" s="31"/>
      <c r="X18" s="31"/>
      <c r="Y18" s="31"/>
      <c r="Z18" s="31"/>
      <c r="AA18" s="31"/>
      <c r="AB18" s="232"/>
    </row>
    <row r="19" spans="1:30" ht="21.95" customHeight="1" x14ac:dyDescent="0.4">
      <c r="A19" s="231"/>
      <c r="B19" s="316"/>
      <c r="C19" s="25"/>
      <c r="D19" s="27"/>
      <c r="E19" s="26"/>
      <c r="F19" s="27"/>
      <c r="I19" s="31"/>
      <c r="J19" s="31"/>
      <c r="K19" s="31"/>
      <c r="L19" s="31"/>
      <c r="M19" s="31"/>
      <c r="N19" s="31"/>
      <c r="O19" s="31"/>
      <c r="P19" s="31"/>
      <c r="Q19" s="31"/>
      <c r="R19" s="31"/>
      <c r="S19" s="44"/>
      <c r="T19" s="31"/>
      <c r="U19" s="31"/>
      <c r="V19" s="31"/>
      <c r="W19" s="31"/>
      <c r="X19" s="31"/>
      <c r="Y19" s="31"/>
      <c r="Z19" s="31"/>
      <c r="AA19" s="31"/>
      <c r="AB19" s="232"/>
    </row>
    <row r="20" spans="1:30" ht="21.95" customHeight="1" x14ac:dyDescent="0.4">
      <c r="A20" s="231"/>
      <c r="B20" s="314" t="s">
        <v>13</v>
      </c>
      <c r="C20" s="22" t="s">
        <v>67</v>
      </c>
      <c r="D20" s="24"/>
      <c r="E20" s="23" t="s">
        <v>68</v>
      </c>
      <c r="F20" s="24"/>
      <c r="I20" s="31"/>
      <c r="J20" s="31"/>
      <c r="K20" s="31"/>
      <c r="L20" s="31"/>
      <c r="M20" s="31"/>
      <c r="N20" s="31"/>
      <c r="O20" s="31"/>
      <c r="P20" s="31"/>
      <c r="Q20" s="31"/>
      <c r="R20" s="31"/>
      <c r="S20" s="44"/>
      <c r="T20" s="31"/>
      <c r="U20" s="31"/>
      <c r="V20" s="31"/>
      <c r="W20" s="31"/>
      <c r="X20" s="31"/>
      <c r="Y20" s="31"/>
      <c r="Z20" s="31"/>
      <c r="AA20" s="31" t="s">
        <v>7</v>
      </c>
      <c r="AB20" s="232"/>
    </row>
    <row r="21" spans="1:30" x14ac:dyDescent="0.4">
      <c r="A21" s="231"/>
      <c r="B21" s="315" t="s">
        <v>69</v>
      </c>
      <c r="C21" s="25" t="s">
        <v>7</v>
      </c>
      <c r="D21" s="27"/>
      <c r="E21" s="26"/>
      <c r="F21" s="27"/>
      <c r="I21" s="31"/>
      <c r="J21" s="31"/>
      <c r="K21" s="31"/>
      <c r="L21" s="31"/>
      <c r="M21" s="31"/>
      <c r="N21" s="31"/>
      <c r="O21" s="31"/>
      <c r="P21" s="31"/>
      <c r="Q21" s="31"/>
      <c r="R21" s="31"/>
      <c r="S21" s="44"/>
      <c r="T21" s="31"/>
      <c r="U21" s="31"/>
      <c r="V21" s="31"/>
      <c r="W21" s="31"/>
      <c r="X21" s="31"/>
      <c r="Y21" s="31"/>
      <c r="Z21" s="31"/>
      <c r="AA21" s="31"/>
      <c r="AB21" s="232"/>
    </row>
    <row r="22" spans="1:30" x14ac:dyDescent="0.4">
      <c r="A22" s="231"/>
      <c r="B22" s="31"/>
      <c r="C22" s="31"/>
      <c r="D22" s="31"/>
      <c r="E22" s="31"/>
      <c r="F22" s="31"/>
      <c r="G22" s="31"/>
      <c r="H22" s="31"/>
      <c r="I22" s="31"/>
      <c r="J22" s="31"/>
      <c r="K22" s="31"/>
      <c r="L22" s="31"/>
      <c r="M22" s="31"/>
      <c r="N22" s="31"/>
      <c r="O22" s="31"/>
      <c r="P22" s="31"/>
      <c r="Q22" s="31"/>
      <c r="R22" s="31"/>
      <c r="S22" s="44"/>
      <c r="T22" s="31"/>
      <c r="U22" s="31"/>
      <c r="V22" s="31"/>
      <c r="W22" s="31"/>
      <c r="X22" s="31"/>
      <c r="Y22" s="31"/>
      <c r="Z22" s="31"/>
      <c r="AA22" s="31"/>
      <c r="AB22" s="232"/>
    </row>
    <row r="23" spans="1:30" x14ac:dyDescent="0.4">
      <c r="A23" s="231"/>
      <c r="B23" s="64" t="s">
        <v>70</v>
      </c>
      <c r="C23" s="44"/>
      <c r="D23" s="31"/>
      <c r="E23" s="31"/>
      <c r="F23" s="31"/>
      <c r="G23" s="31"/>
      <c r="H23" s="31"/>
      <c r="I23" s="31"/>
      <c r="J23" s="31"/>
      <c r="K23" s="31"/>
      <c r="L23" s="31"/>
      <c r="M23" s="31"/>
      <c r="N23" s="31"/>
      <c r="O23" s="31"/>
      <c r="P23" s="31"/>
      <c r="Q23" s="31"/>
      <c r="R23" s="31"/>
      <c r="S23" s="44"/>
      <c r="T23" s="31"/>
      <c r="U23" s="31"/>
      <c r="V23" s="31"/>
      <c r="W23" s="31"/>
      <c r="X23" s="31"/>
      <c r="Y23" s="31"/>
      <c r="Z23" s="31"/>
      <c r="AA23" s="31"/>
      <c r="AB23" s="232"/>
    </row>
    <row r="24" spans="1:30" ht="21.95" customHeight="1" x14ac:dyDescent="0.4">
      <c r="A24" s="231"/>
      <c r="B24" s="31"/>
      <c r="C24" s="44"/>
      <c r="I24" s="31"/>
      <c r="J24" s="31"/>
      <c r="K24" s="31"/>
      <c r="L24" s="31"/>
      <c r="M24" s="31"/>
      <c r="N24" s="31"/>
      <c r="O24" s="31"/>
      <c r="P24" s="31"/>
      <c r="Q24" s="31"/>
      <c r="R24" s="31"/>
      <c r="S24" s="44"/>
      <c r="T24" s="31"/>
      <c r="U24" s="31"/>
      <c r="V24" s="31"/>
      <c r="W24" s="31"/>
      <c r="X24" s="31"/>
      <c r="Y24" s="31"/>
      <c r="Z24" s="31"/>
      <c r="AA24" s="31"/>
      <c r="AB24" s="232"/>
    </row>
    <row r="25" spans="1:30" ht="21.95" customHeight="1" x14ac:dyDescent="0.4">
      <c r="A25" s="231"/>
      <c r="B25" s="317" t="s">
        <v>65</v>
      </c>
      <c r="C25" s="318"/>
      <c r="D25" s="318"/>
      <c r="E25" s="318"/>
      <c r="F25" s="319"/>
      <c r="I25" s="31"/>
      <c r="J25" s="31"/>
      <c r="K25" s="31"/>
      <c r="L25" s="31"/>
      <c r="M25" s="31"/>
      <c r="N25" s="31"/>
      <c r="O25" s="31"/>
      <c r="P25" s="31"/>
      <c r="Q25" s="31"/>
      <c r="R25" s="31"/>
      <c r="S25" s="44"/>
      <c r="T25" s="31"/>
      <c r="U25" s="31"/>
      <c r="V25" s="31"/>
      <c r="W25" s="31"/>
      <c r="X25" s="31"/>
      <c r="Y25" s="31"/>
      <c r="Z25" s="31"/>
      <c r="AA25" s="31"/>
      <c r="AB25" s="232"/>
    </row>
    <row r="26" spans="1:30" ht="21.95" customHeight="1" x14ac:dyDescent="0.4">
      <c r="A26" s="231"/>
      <c r="B26" s="34" t="s">
        <v>71</v>
      </c>
      <c r="C26" s="22" t="s">
        <v>77</v>
      </c>
      <c r="D26" s="24"/>
      <c r="E26" s="22" t="s">
        <v>72</v>
      </c>
      <c r="F26" s="24"/>
      <c r="I26" s="31"/>
      <c r="J26" s="31"/>
      <c r="K26" s="31"/>
      <c r="L26" s="31"/>
      <c r="M26" s="31"/>
      <c r="N26" s="31"/>
      <c r="O26" s="31"/>
      <c r="P26" s="31"/>
      <c r="Q26" s="31"/>
      <c r="R26" s="31"/>
      <c r="S26" s="44"/>
      <c r="T26" s="31"/>
      <c r="U26" s="31"/>
      <c r="V26" s="31"/>
      <c r="W26" s="31"/>
      <c r="X26" s="31"/>
      <c r="Y26" s="31"/>
      <c r="Z26" s="31"/>
      <c r="AA26" s="31"/>
      <c r="AB26" s="232"/>
    </row>
    <row r="27" spans="1:30" ht="21.95" customHeight="1" x14ac:dyDescent="0.4">
      <c r="A27" s="231"/>
      <c r="B27" s="36"/>
      <c r="C27" s="25" t="s">
        <v>78</v>
      </c>
      <c r="D27" s="27"/>
      <c r="E27" s="25"/>
      <c r="F27" s="27"/>
      <c r="I27" s="31"/>
      <c r="J27" s="31"/>
      <c r="K27" s="31"/>
      <c r="L27" s="31"/>
      <c r="M27" s="31"/>
      <c r="N27" s="31"/>
      <c r="O27" s="31"/>
      <c r="P27" s="31"/>
      <c r="Q27" s="31"/>
      <c r="R27" s="31"/>
      <c r="S27" s="44"/>
      <c r="T27" s="31"/>
      <c r="U27" s="31"/>
      <c r="V27" s="31"/>
      <c r="W27" s="31"/>
      <c r="X27" s="31"/>
      <c r="Y27" s="31"/>
      <c r="Z27" s="31"/>
      <c r="AA27" s="31"/>
      <c r="AB27" s="232"/>
    </row>
    <row r="28" spans="1:30" ht="21.95" customHeight="1" x14ac:dyDescent="0.4">
      <c r="A28" s="231"/>
      <c r="B28" s="34" t="s">
        <v>71</v>
      </c>
      <c r="C28" s="22" t="s">
        <v>77</v>
      </c>
      <c r="D28" s="24"/>
      <c r="E28" s="22" t="s">
        <v>73</v>
      </c>
      <c r="F28" s="32"/>
      <c r="I28" s="31"/>
      <c r="J28" s="31"/>
      <c r="K28" s="31"/>
      <c r="L28" s="31"/>
      <c r="M28" s="31"/>
      <c r="N28" s="31"/>
      <c r="O28" s="31"/>
      <c r="P28" s="31"/>
      <c r="Q28" s="31"/>
      <c r="R28" s="31"/>
      <c r="S28" s="44"/>
      <c r="T28" s="31"/>
      <c r="U28" s="31"/>
      <c r="V28" s="31"/>
      <c r="W28" s="31"/>
      <c r="X28" s="31"/>
      <c r="Y28" s="31"/>
      <c r="Z28" s="31"/>
      <c r="AA28" s="31"/>
      <c r="AB28" s="232"/>
    </row>
    <row r="29" spans="1:30" ht="21.95" customHeight="1" x14ac:dyDescent="0.4">
      <c r="A29" s="231"/>
      <c r="B29" s="35"/>
      <c r="C29" s="25" t="s">
        <v>78</v>
      </c>
      <c r="D29" s="32"/>
      <c r="E29" s="33"/>
      <c r="F29" s="32"/>
      <c r="I29" s="31"/>
      <c r="J29" s="31"/>
      <c r="K29" s="31"/>
      <c r="L29" s="31"/>
      <c r="M29" s="31"/>
      <c r="N29" s="31"/>
      <c r="O29" s="31"/>
      <c r="P29" s="31"/>
      <c r="Q29" s="31"/>
      <c r="R29" s="31"/>
      <c r="S29" s="44"/>
      <c r="T29" s="31"/>
      <c r="U29" s="31"/>
      <c r="V29" s="31"/>
      <c r="W29" s="31"/>
      <c r="X29" s="31"/>
      <c r="Y29" s="31"/>
      <c r="Z29" s="31"/>
      <c r="AA29" s="31"/>
      <c r="AB29" s="232"/>
    </row>
    <row r="30" spans="1:30" ht="21.95" customHeight="1" x14ac:dyDescent="0.4">
      <c r="A30" s="231"/>
      <c r="B30" s="34" t="s">
        <v>71</v>
      </c>
      <c r="C30" s="22" t="s">
        <v>77</v>
      </c>
      <c r="D30" s="24"/>
      <c r="E30" s="22" t="s">
        <v>74</v>
      </c>
      <c r="F30" s="24"/>
      <c r="I30" s="31"/>
      <c r="J30" s="31"/>
      <c r="K30" s="31"/>
      <c r="L30" s="31"/>
      <c r="M30" s="31"/>
      <c r="N30" s="31"/>
      <c r="O30" s="31"/>
      <c r="P30" s="31"/>
      <c r="Q30" s="31"/>
      <c r="R30" s="31"/>
      <c r="S30" s="44"/>
      <c r="T30" s="31"/>
      <c r="U30" s="31"/>
      <c r="V30" s="31"/>
      <c r="W30" s="31"/>
      <c r="X30" s="31"/>
      <c r="Y30" s="31"/>
      <c r="Z30" s="31"/>
      <c r="AA30" s="31"/>
      <c r="AB30" s="232"/>
    </row>
    <row r="31" spans="1:30" ht="21.95" customHeight="1" x14ac:dyDescent="0.4">
      <c r="A31" s="231"/>
      <c r="B31" s="36"/>
      <c r="C31" s="25" t="s">
        <v>78</v>
      </c>
      <c r="D31" s="27"/>
      <c r="E31" s="25"/>
      <c r="F31" s="27"/>
      <c r="I31" s="31"/>
      <c r="J31" s="31"/>
      <c r="K31" s="31"/>
      <c r="L31" s="31"/>
      <c r="M31" s="31"/>
      <c r="N31" s="31"/>
      <c r="O31" s="31"/>
      <c r="P31" s="31"/>
      <c r="Q31" s="31"/>
      <c r="R31" s="64"/>
      <c r="S31" s="44"/>
      <c r="T31" s="31"/>
      <c r="U31" s="31"/>
      <c r="V31" s="31"/>
      <c r="W31" s="31"/>
      <c r="X31" s="31"/>
      <c r="Y31" s="31"/>
      <c r="Z31" s="31"/>
      <c r="AA31" s="31"/>
      <c r="AB31" s="232"/>
      <c r="AC31" s="31"/>
      <c r="AD31" s="31"/>
    </row>
    <row r="32" spans="1:30" ht="21.95" customHeight="1" x14ac:dyDescent="0.4">
      <c r="A32" s="231"/>
      <c r="B32" s="34" t="s">
        <v>71</v>
      </c>
      <c r="C32" s="22" t="s">
        <v>77</v>
      </c>
      <c r="D32" s="24"/>
      <c r="E32" s="22" t="s">
        <v>75</v>
      </c>
      <c r="F32" s="32"/>
      <c r="I32" s="31"/>
      <c r="J32" s="31"/>
      <c r="K32" s="31"/>
      <c r="L32" s="31"/>
      <c r="M32" s="31"/>
      <c r="N32" s="31"/>
      <c r="O32" s="31"/>
      <c r="P32" s="31"/>
      <c r="Q32" s="31"/>
      <c r="R32" s="91"/>
      <c r="S32" s="92"/>
      <c r="T32" s="91"/>
      <c r="U32" s="91"/>
      <c r="V32" s="91"/>
      <c r="W32" s="92"/>
      <c r="X32" s="91"/>
      <c r="Y32" s="91"/>
      <c r="Z32" s="31"/>
      <c r="AA32" s="69"/>
      <c r="AB32" s="232"/>
      <c r="AC32" s="31"/>
      <c r="AD32" s="31"/>
    </row>
    <row r="33" spans="1:30" ht="21.95" customHeight="1" x14ac:dyDescent="0.4">
      <c r="A33" s="231"/>
      <c r="B33" s="35"/>
      <c r="C33" s="33" t="s">
        <v>78</v>
      </c>
      <c r="D33" s="32"/>
      <c r="E33" s="33" t="s">
        <v>101</v>
      </c>
      <c r="F33" s="32"/>
      <c r="I33" s="31"/>
      <c r="J33" s="31"/>
      <c r="K33" s="31"/>
      <c r="L33" s="31"/>
      <c r="M33" s="31"/>
      <c r="N33" s="31"/>
      <c r="O33" s="31"/>
      <c r="P33" s="31"/>
      <c r="Q33" s="31"/>
      <c r="R33" s="31"/>
      <c r="S33" s="44"/>
      <c r="T33" s="31"/>
      <c r="U33" s="31"/>
      <c r="V33" s="31"/>
      <c r="W33" s="44"/>
      <c r="X33" s="31"/>
      <c r="Y33" s="31"/>
      <c r="Z33" s="31"/>
      <c r="AA33" s="31"/>
      <c r="AB33" s="232"/>
      <c r="AC33" s="31"/>
      <c r="AD33" s="31"/>
    </row>
    <row r="34" spans="1:30" ht="21.95" customHeight="1" x14ac:dyDescent="0.4">
      <c r="A34" s="231"/>
      <c r="B34" s="34" t="s">
        <v>71</v>
      </c>
      <c r="C34" s="22" t="s">
        <v>77</v>
      </c>
      <c r="D34" s="24"/>
      <c r="E34" s="22" t="s">
        <v>76</v>
      </c>
      <c r="F34" s="24"/>
      <c r="I34" s="31"/>
      <c r="J34" s="31"/>
      <c r="K34" s="31"/>
      <c r="L34" s="31"/>
      <c r="M34" s="31"/>
      <c r="N34" s="31"/>
      <c r="O34" s="31"/>
      <c r="P34" s="31"/>
      <c r="Q34" s="31"/>
      <c r="R34" s="31"/>
      <c r="S34" s="44"/>
      <c r="T34" s="31"/>
      <c r="U34" s="31"/>
      <c r="V34" s="31"/>
      <c r="W34" s="44"/>
      <c r="X34" s="31"/>
      <c r="Y34" s="31"/>
      <c r="Z34" s="31"/>
      <c r="AA34" s="31"/>
      <c r="AB34" s="232"/>
      <c r="AC34" s="31"/>
      <c r="AD34" s="31"/>
    </row>
    <row r="35" spans="1:30" ht="21.95" customHeight="1" x14ac:dyDescent="0.4">
      <c r="A35" s="231"/>
      <c r="B35" s="36"/>
      <c r="C35" s="25" t="s">
        <v>78</v>
      </c>
      <c r="D35" s="27"/>
      <c r="E35" s="25"/>
      <c r="F35" s="27"/>
      <c r="I35" s="31"/>
      <c r="J35" s="31"/>
      <c r="K35" s="31"/>
      <c r="L35" s="31"/>
      <c r="M35" s="31"/>
      <c r="N35" s="31"/>
      <c r="O35" s="31"/>
      <c r="P35" s="31"/>
      <c r="Q35" s="31"/>
      <c r="R35" s="31"/>
      <c r="S35" s="44"/>
      <c r="T35" s="31"/>
      <c r="U35" s="31"/>
      <c r="V35" s="31"/>
      <c r="W35" s="44"/>
      <c r="X35" s="31"/>
      <c r="Y35" s="31"/>
      <c r="Z35" s="31"/>
      <c r="AA35" s="31"/>
      <c r="AB35" s="232"/>
      <c r="AC35" s="31"/>
      <c r="AD35" s="31"/>
    </row>
    <row r="36" spans="1:30" x14ac:dyDescent="0.4">
      <c r="A36" s="231"/>
      <c r="B36" s="34" t="s">
        <v>71</v>
      </c>
      <c r="C36" s="22" t="s">
        <v>77</v>
      </c>
      <c r="D36" s="24"/>
      <c r="E36" s="22" t="s">
        <v>116</v>
      </c>
      <c r="F36" s="24"/>
      <c r="G36" s="31"/>
      <c r="H36" s="31"/>
      <c r="I36" s="31"/>
      <c r="J36" s="31"/>
      <c r="K36" s="31"/>
      <c r="L36" s="31"/>
      <c r="M36" s="31"/>
      <c r="N36" s="31"/>
      <c r="O36" s="31"/>
      <c r="P36" s="31"/>
      <c r="Q36" s="31"/>
      <c r="R36" s="31"/>
      <c r="S36" s="44"/>
      <c r="T36" s="31"/>
      <c r="U36" s="31"/>
      <c r="V36" s="31"/>
      <c r="W36" s="44"/>
      <c r="X36" s="31"/>
      <c r="Y36" s="31"/>
      <c r="Z36" s="31"/>
      <c r="AA36" s="31"/>
      <c r="AB36" s="232"/>
      <c r="AC36" s="31"/>
      <c r="AD36" s="31"/>
    </row>
    <row r="37" spans="1:30" x14ac:dyDescent="0.4">
      <c r="A37" s="231"/>
      <c r="B37" s="36" t="s">
        <v>69</v>
      </c>
      <c r="C37" s="25" t="s">
        <v>78</v>
      </c>
      <c r="D37" s="27"/>
      <c r="E37" s="25" t="s">
        <v>7</v>
      </c>
      <c r="F37" s="27"/>
      <c r="G37" s="31"/>
      <c r="H37" s="31"/>
      <c r="I37" s="31"/>
      <c r="J37" s="31"/>
      <c r="K37" s="31"/>
      <c r="L37" s="31"/>
      <c r="M37" s="31"/>
      <c r="N37" s="31"/>
      <c r="O37" s="31"/>
      <c r="P37" s="31"/>
      <c r="Q37" s="31"/>
      <c r="R37" s="31"/>
      <c r="S37" s="44"/>
      <c r="T37" s="31"/>
      <c r="U37" s="31"/>
      <c r="V37" s="31"/>
      <c r="W37" s="44"/>
      <c r="X37" s="31"/>
      <c r="Y37" s="31"/>
      <c r="Z37" s="31"/>
      <c r="AA37" s="31"/>
      <c r="AB37" s="232"/>
      <c r="AC37" s="31"/>
      <c r="AD37" s="31"/>
    </row>
    <row r="38" spans="1:30" x14ac:dyDescent="0.4">
      <c r="A38" s="231"/>
      <c r="B38" s="31"/>
      <c r="C38" s="31"/>
      <c r="D38" s="31"/>
      <c r="E38" s="31"/>
      <c r="F38" s="31"/>
      <c r="G38" s="31"/>
      <c r="H38" s="31"/>
      <c r="I38" s="31"/>
      <c r="J38" s="31"/>
      <c r="K38" s="31"/>
      <c r="L38" s="31"/>
      <c r="M38" s="31"/>
      <c r="N38" s="31"/>
      <c r="O38" s="31"/>
      <c r="P38" s="31"/>
      <c r="Q38" s="31"/>
      <c r="R38" s="31"/>
      <c r="S38" s="44"/>
      <c r="T38" s="31"/>
      <c r="U38" s="31"/>
      <c r="V38" s="31"/>
      <c r="W38" s="31"/>
      <c r="X38" s="31"/>
      <c r="Y38" s="31"/>
      <c r="Z38" s="31"/>
      <c r="AA38" s="31"/>
      <c r="AB38" s="232"/>
      <c r="AC38" s="31"/>
      <c r="AD38" s="31"/>
    </row>
    <row r="39" spans="1:30" x14ac:dyDescent="0.4">
      <c r="A39" s="233"/>
      <c r="B39" s="234"/>
      <c r="C39" s="234"/>
      <c r="D39" s="234"/>
      <c r="E39" s="234"/>
      <c r="F39" s="234"/>
      <c r="G39" s="234"/>
      <c r="H39" s="234"/>
      <c r="I39" s="234"/>
      <c r="J39" s="234"/>
      <c r="K39" s="234"/>
      <c r="L39" s="234"/>
      <c r="M39" s="234"/>
      <c r="N39" s="234"/>
      <c r="O39" s="234"/>
      <c r="P39" s="234"/>
      <c r="Q39" s="234"/>
      <c r="R39" s="235"/>
      <c r="S39" s="236"/>
      <c r="T39" s="235"/>
      <c r="U39" s="237"/>
      <c r="V39" s="238"/>
      <c r="W39" s="238"/>
      <c r="X39" s="235"/>
      <c r="Y39" s="235"/>
      <c r="Z39" s="234"/>
      <c r="AA39" s="234"/>
      <c r="AB39" s="239"/>
      <c r="AC39" s="31"/>
      <c r="AD39" s="31"/>
    </row>
    <row r="40" spans="1:30" x14ac:dyDescent="0.4">
      <c r="A40" s="31"/>
      <c r="Q40" s="31"/>
      <c r="R40" s="93"/>
      <c r="S40" s="44"/>
      <c r="T40" s="94"/>
      <c r="U40" s="31"/>
      <c r="V40" s="31"/>
      <c r="W40" s="31"/>
      <c r="X40" s="31"/>
      <c r="Y40" s="31"/>
      <c r="Z40" s="31"/>
      <c r="AA40" s="31"/>
      <c r="AB40" s="31"/>
      <c r="AC40" s="31"/>
      <c r="AD40" s="31"/>
    </row>
    <row r="41" spans="1:30" x14ac:dyDescent="0.4">
      <c r="A41" s="31"/>
      <c r="Q41" s="31"/>
      <c r="R41" s="95"/>
      <c r="S41" s="44"/>
      <c r="T41" s="94"/>
      <c r="U41" s="31"/>
      <c r="V41" s="31"/>
      <c r="W41" s="31"/>
      <c r="X41" s="31"/>
      <c r="Y41" s="31"/>
      <c r="Z41" s="31"/>
      <c r="AA41" s="31"/>
      <c r="AB41" s="31"/>
      <c r="AC41" s="31"/>
      <c r="AD41" s="31"/>
    </row>
    <row r="42" spans="1:30" x14ac:dyDescent="0.4">
      <c r="A42" s="31"/>
      <c r="Q42" s="31"/>
      <c r="R42" s="95"/>
      <c r="S42" s="44"/>
      <c r="T42" s="94"/>
      <c r="U42" s="31"/>
      <c r="V42" s="31"/>
      <c r="W42" s="31"/>
      <c r="X42" s="31"/>
      <c r="Y42" s="31"/>
      <c r="Z42" s="31"/>
      <c r="AA42" s="31"/>
      <c r="AB42" s="31"/>
      <c r="AC42" s="31"/>
      <c r="AD42" s="31"/>
    </row>
    <row r="43" spans="1:30" x14ac:dyDescent="0.4">
      <c r="A43" s="31"/>
      <c r="Q43" s="31"/>
      <c r="R43" s="95"/>
      <c r="S43" s="44"/>
      <c r="T43" s="94"/>
      <c r="U43" s="31"/>
      <c r="V43" s="31"/>
      <c r="W43" s="31"/>
      <c r="X43" s="31"/>
      <c r="Y43" s="31"/>
      <c r="Z43" s="31"/>
      <c r="AA43" s="31"/>
      <c r="AB43" s="31"/>
      <c r="AC43" s="31"/>
      <c r="AD43" s="31"/>
    </row>
    <row r="44" spans="1:30" x14ac:dyDescent="0.4">
      <c r="A44" s="31"/>
      <c r="Q44" s="31"/>
      <c r="R44" s="95"/>
      <c r="S44" s="44"/>
      <c r="T44" s="94"/>
      <c r="U44" s="31"/>
      <c r="V44" s="31"/>
      <c r="W44" s="31"/>
      <c r="X44" s="31"/>
      <c r="Y44" s="31"/>
      <c r="Z44" s="31"/>
      <c r="AA44" s="31"/>
      <c r="AB44" s="31"/>
      <c r="AC44" s="31"/>
      <c r="AD44" s="31"/>
    </row>
    <row r="45" spans="1:30" x14ac:dyDescent="0.4">
      <c r="A45" s="31"/>
      <c r="B45" s="33"/>
      <c r="C45" s="31"/>
      <c r="J45" s="31"/>
      <c r="K45" s="31"/>
      <c r="L45" s="31"/>
      <c r="M45" s="31"/>
      <c r="N45" s="31"/>
      <c r="O45" s="31"/>
      <c r="P45" s="31"/>
      <c r="Q45" s="31"/>
      <c r="R45" s="31"/>
      <c r="S45" s="44"/>
      <c r="T45" s="31"/>
      <c r="U45" s="31"/>
      <c r="V45" s="31"/>
      <c r="W45" s="31"/>
      <c r="X45" s="31"/>
      <c r="Y45" s="31"/>
      <c r="Z45" s="31"/>
      <c r="AA45" s="31"/>
      <c r="AB45" s="31"/>
      <c r="AC45" s="31"/>
      <c r="AD45" s="31"/>
    </row>
    <row r="46" spans="1:30" x14ac:dyDescent="0.4">
      <c r="A46" s="31"/>
      <c r="B46" s="33"/>
      <c r="C46" s="31"/>
      <c r="J46" s="31"/>
      <c r="K46" s="31"/>
      <c r="L46" s="31"/>
      <c r="M46" s="31"/>
      <c r="N46" s="31"/>
      <c r="O46" s="31"/>
      <c r="P46" s="31"/>
      <c r="Q46" s="31"/>
      <c r="R46" s="31"/>
      <c r="S46" s="44"/>
      <c r="T46" s="31"/>
      <c r="U46" s="31"/>
      <c r="V46" s="31"/>
      <c r="W46" s="31"/>
      <c r="X46" s="31"/>
      <c r="Y46" s="31"/>
      <c r="Z46" s="31"/>
    </row>
    <row r="47" spans="1:30" x14ac:dyDescent="0.4">
      <c r="A47" s="31"/>
      <c r="B47" s="33"/>
      <c r="C47" s="31"/>
      <c r="D47" s="31"/>
      <c r="I47" s="31"/>
      <c r="J47" s="31"/>
      <c r="K47" s="31"/>
      <c r="L47" s="31"/>
      <c r="M47" s="31"/>
      <c r="N47" s="31"/>
      <c r="O47" s="31"/>
      <c r="P47" s="31"/>
      <c r="Q47" s="31"/>
      <c r="Z47" s="31"/>
    </row>
    <row r="48" spans="1:30" x14ac:dyDescent="0.4">
      <c r="A48" s="31"/>
      <c r="B48" s="33"/>
      <c r="C48" s="31"/>
      <c r="D48" s="31"/>
      <c r="I48" s="31"/>
      <c r="J48" s="31"/>
      <c r="K48" s="31"/>
      <c r="L48" s="31"/>
      <c r="M48" s="31"/>
      <c r="N48" s="31"/>
      <c r="O48" s="31"/>
      <c r="P48" s="31"/>
      <c r="Q48" s="31"/>
      <c r="Z48" s="31"/>
    </row>
    <row r="49" spans="4:9" x14ac:dyDescent="0.4">
      <c r="D49" s="31"/>
      <c r="E49" s="31"/>
      <c r="F49" s="31"/>
      <c r="G49" s="31"/>
      <c r="H49" s="31"/>
      <c r="I49" s="31"/>
    </row>
    <row r="50" spans="4:9" x14ac:dyDescent="0.4">
      <c r="D50" s="31"/>
      <c r="E50" s="31"/>
      <c r="F50" s="31"/>
      <c r="G50" s="31"/>
      <c r="H50" s="31"/>
      <c r="I50" s="31"/>
    </row>
    <row r="51" spans="4:9" x14ac:dyDescent="0.4">
      <c r="E51" s="31"/>
      <c r="F51" s="31"/>
      <c r="G51" s="31"/>
      <c r="H51" s="31"/>
    </row>
    <row r="52" spans="4:9" x14ac:dyDescent="0.4">
      <c r="E52" s="31"/>
      <c r="F52" s="31"/>
      <c r="G52" s="31"/>
      <c r="H52" s="31"/>
    </row>
  </sheetData>
  <phoneticPr fontId="1"/>
  <printOptions horizontalCentered="1" verticalCentered="1"/>
  <pageMargins left="0.23622047244094491" right="0.23622047244094491" top="0.35433070866141736" bottom="0.35433070866141736" header="0.31496062992125984" footer="0.31496062992125984"/>
  <pageSetup paperSize="9" scale="59" fitToHeight="0" orientation="landscape" horizontalDpi="0"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U38"/>
  <sheetViews>
    <sheetView workbookViewId="0"/>
  </sheetViews>
  <sheetFormatPr defaultRowHeight="18.75" x14ac:dyDescent="0.4"/>
  <cols>
    <col min="1" max="1" width="1.875" style="98" customWidth="1"/>
    <col min="2" max="3" width="14.625" customWidth="1"/>
    <col min="4" max="4" width="73.625" customWidth="1"/>
    <col min="5" max="5" width="43.375" style="1" hidden="1" customWidth="1"/>
    <col min="6" max="11" width="8.125" customWidth="1"/>
    <col min="12" max="12" width="2.75" style="160" customWidth="1"/>
    <col min="13" max="13" width="21.125" style="98" customWidth="1"/>
    <col min="14" max="15" width="8.625" style="98"/>
    <col min="16" max="16" width="25.125" style="98" customWidth="1"/>
    <col min="17" max="18" width="8.625" style="98"/>
    <col min="19" max="19" width="8.625" style="98" customWidth="1"/>
    <col min="20" max="21" width="8.625" style="98"/>
  </cols>
  <sheetData>
    <row r="1" spans="1:21" ht="19.5" thickBot="1" x14ac:dyDescent="0.45">
      <c r="A1" s="310"/>
      <c r="B1" s="240"/>
      <c r="C1" s="240"/>
      <c r="D1" s="240"/>
      <c r="E1" s="240"/>
      <c r="F1" s="240"/>
      <c r="G1" s="240"/>
      <c r="H1" s="240"/>
      <c r="I1" s="240"/>
      <c r="J1" s="240"/>
      <c r="K1" s="240"/>
      <c r="L1" s="241"/>
      <c r="M1" s="224"/>
      <c r="N1" s="224"/>
    </row>
    <row r="2" spans="1:21" ht="19.5" x14ac:dyDescent="0.4">
      <c r="A2" s="311"/>
      <c r="B2" s="312" t="s">
        <v>127</v>
      </c>
      <c r="C2" s="243"/>
      <c r="D2" s="244"/>
      <c r="E2" s="244"/>
      <c r="F2" s="245" t="s">
        <v>197</v>
      </c>
      <c r="G2" s="246"/>
      <c r="H2" s="934" t="s">
        <v>129</v>
      </c>
      <c r="I2" s="935"/>
      <c r="J2" s="935"/>
      <c r="K2" s="936"/>
      <c r="L2" s="241"/>
      <c r="M2" s="224"/>
      <c r="N2" s="224"/>
    </row>
    <row r="3" spans="1:21" ht="15.95" customHeight="1" x14ac:dyDescent="0.4">
      <c r="A3" s="310"/>
      <c r="B3" s="243"/>
      <c r="C3" s="243"/>
      <c r="D3" s="244"/>
      <c r="E3" s="244"/>
      <c r="F3" s="247"/>
      <c r="G3" s="248"/>
      <c r="H3" s="937"/>
      <c r="I3" s="938"/>
      <c r="J3" s="938"/>
      <c r="K3" s="939"/>
      <c r="L3" s="241"/>
      <c r="M3" s="224"/>
      <c r="N3" s="224"/>
    </row>
    <row r="4" spans="1:21" ht="35.450000000000003" customHeight="1" thickBot="1" x14ac:dyDescent="0.45">
      <c r="A4" s="310"/>
      <c r="B4" s="240"/>
      <c r="C4" s="240"/>
      <c r="D4" s="240"/>
      <c r="E4" s="240"/>
      <c r="F4" s="974" t="s">
        <v>9</v>
      </c>
      <c r="G4" s="976" t="s">
        <v>198</v>
      </c>
      <c r="H4" s="250" t="s">
        <v>110</v>
      </c>
      <c r="I4" s="251" t="s">
        <v>135</v>
      </c>
      <c r="J4" s="251" t="s">
        <v>112</v>
      </c>
      <c r="K4" s="252" t="s">
        <v>113</v>
      </c>
      <c r="L4" s="241"/>
      <c r="M4" s="224"/>
      <c r="N4" s="224"/>
    </row>
    <row r="5" spans="1:21" ht="21.95" customHeight="1" thickBot="1" x14ac:dyDescent="0.45">
      <c r="A5" s="313"/>
      <c r="B5" s="254" t="s">
        <v>136</v>
      </c>
      <c r="C5" s="255" t="s">
        <v>137</v>
      </c>
      <c r="D5" s="254" t="s">
        <v>199</v>
      </c>
      <c r="E5" s="256" t="s">
        <v>88</v>
      </c>
      <c r="F5" s="975"/>
      <c r="G5" s="977"/>
      <c r="H5" s="259">
        <v>1</v>
      </c>
      <c r="I5" s="260">
        <v>2</v>
      </c>
      <c r="J5" s="260">
        <v>3</v>
      </c>
      <c r="K5" s="258">
        <v>4</v>
      </c>
      <c r="L5" s="261"/>
      <c r="M5" s="224"/>
      <c r="N5" s="225"/>
    </row>
    <row r="6" spans="1:21" ht="21.95" customHeight="1" x14ac:dyDescent="0.4">
      <c r="A6" s="310">
        <v>1</v>
      </c>
      <c r="B6" s="263" t="s">
        <v>48</v>
      </c>
      <c r="C6" s="264" t="s">
        <v>140</v>
      </c>
      <c r="D6" s="265" t="s">
        <v>141</v>
      </c>
      <c r="E6" s="263" t="s">
        <v>200</v>
      </c>
      <c r="F6" s="266" t="s">
        <v>142</v>
      </c>
      <c r="G6" s="267"/>
      <c r="H6" s="120"/>
      <c r="I6" s="121">
        <v>1</v>
      </c>
      <c r="J6" s="121"/>
      <c r="K6" s="122"/>
      <c r="L6" s="241"/>
      <c r="M6" s="224">
        <f>+H6*H$5+I6*I$5+J6*J$5+K6*K$5</f>
        <v>2</v>
      </c>
      <c r="N6" s="224"/>
      <c r="T6"/>
      <c r="U6"/>
    </row>
    <row r="7" spans="1:21" ht="21.95" customHeight="1" x14ac:dyDescent="0.4">
      <c r="A7" s="310">
        <v>2</v>
      </c>
      <c r="B7" s="249" t="s">
        <v>48</v>
      </c>
      <c r="C7" s="268" t="s">
        <v>140</v>
      </c>
      <c r="D7" s="249" t="s">
        <v>201</v>
      </c>
      <c r="E7" s="249" t="s">
        <v>202</v>
      </c>
      <c r="F7" s="269" t="s">
        <v>142</v>
      </c>
      <c r="G7" s="270" t="s">
        <v>142</v>
      </c>
      <c r="H7" s="129">
        <v>1</v>
      </c>
      <c r="I7" s="130"/>
      <c r="J7" s="130"/>
      <c r="K7" s="131"/>
      <c r="L7" s="241"/>
      <c r="M7" s="224">
        <f>+H7*H$5+I7*I$5+J7*J$5+K7*K$5</f>
        <v>1</v>
      </c>
      <c r="N7" s="224"/>
    </row>
    <row r="8" spans="1:21" ht="21.95" customHeight="1" x14ac:dyDescent="0.4">
      <c r="A8" s="310">
        <v>3</v>
      </c>
      <c r="B8" s="271" t="s">
        <v>48</v>
      </c>
      <c r="C8" s="272" t="s">
        <v>140</v>
      </c>
      <c r="D8" s="271" t="s">
        <v>203</v>
      </c>
      <c r="E8" s="271" t="s">
        <v>204</v>
      </c>
      <c r="F8" s="273"/>
      <c r="G8" s="270" t="s">
        <v>142</v>
      </c>
      <c r="H8" s="138">
        <v>1</v>
      </c>
      <c r="I8" s="139"/>
      <c r="J8" s="139"/>
      <c r="K8" s="140"/>
      <c r="L8" s="241"/>
      <c r="M8" s="224">
        <f t="shared" ref="M8:M30" si="0">+H8*H$5+I8*I$5+J8*J$5+K8*K$5</f>
        <v>1</v>
      </c>
      <c r="N8" s="224"/>
    </row>
    <row r="9" spans="1:21" ht="21.95" customHeight="1" x14ac:dyDescent="0.4">
      <c r="A9" s="310">
        <v>4</v>
      </c>
      <c r="B9" s="271" t="s">
        <v>48</v>
      </c>
      <c r="C9" s="272" t="s">
        <v>140</v>
      </c>
      <c r="D9" s="271" t="s">
        <v>205</v>
      </c>
      <c r="E9" s="271" t="s">
        <v>206</v>
      </c>
      <c r="F9" s="273"/>
      <c r="G9" s="270" t="s">
        <v>142</v>
      </c>
      <c r="H9" s="138"/>
      <c r="I9" s="139">
        <v>1</v>
      </c>
      <c r="J9" s="139"/>
      <c r="K9" s="140"/>
      <c r="L9" s="241"/>
      <c r="M9" s="224">
        <f t="shared" si="0"/>
        <v>2</v>
      </c>
      <c r="N9" s="224"/>
    </row>
    <row r="10" spans="1:21" ht="21.95" customHeight="1" thickBot="1" x14ac:dyDescent="0.45">
      <c r="A10" s="310">
        <v>5</v>
      </c>
      <c r="B10" s="274" t="s">
        <v>48</v>
      </c>
      <c r="C10" s="275" t="s">
        <v>140</v>
      </c>
      <c r="D10" s="274" t="s">
        <v>207</v>
      </c>
      <c r="E10" s="274" t="s">
        <v>208</v>
      </c>
      <c r="F10" s="276"/>
      <c r="G10" s="277" t="s">
        <v>142</v>
      </c>
      <c r="H10" s="147"/>
      <c r="I10" s="148">
        <v>1</v>
      </c>
      <c r="J10" s="148"/>
      <c r="K10" s="149"/>
      <c r="L10" s="241"/>
      <c r="M10" s="224">
        <f t="shared" si="0"/>
        <v>2</v>
      </c>
      <c r="N10" s="224">
        <f>SUM(M6:M10)</f>
        <v>8</v>
      </c>
    </row>
    <row r="11" spans="1:21" s="160" customFormat="1" ht="21.95" customHeight="1" x14ac:dyDescent="0.4">
      <c r="A11" s="310">
        <v>1</v>
      </c>
      <c r="B11" s="278" t="s">
        <v>48</v>
      </c>
      <c r="C11" s="279" t="s">
        <v>151</v>
      </c>
      <c r="D11" s="278" t="s">
        <v>209</v>
      </c>
      <c r="E11" s="278" t="s">
        <v>210</v>
      </c>
      <c r="F11" s="280"/>
      <c r="G11" s="281" t="s">
        <v>142</v>
      </c>
      <c r="H11" s="157"/>
      <c r="I11" s="158">
        <v>1</v>
      </c>
      <c r="J11" s="158"/>
      <c r="K11" s="159"/>
      <c r="L11" s="241"/>
      <c r="M11" s="224">
        <f t="shared" si="0"/>
        <v>2</v>
      </c>
      <c r="N11" s="224"/>
      <c r="O11" s="98"/>
      <c r="P11" s="98"/>
      <c r="Q11" s="98"/>
      <c r="R11" s="98"/>
      <c r="S11" s="98"/>
      <c r="T11" s="98"/>
      <c r="U11" s="98"/>
    </row>
    <row r="12" spans="1:21" s="160" customFormat="1" ht="21.95" customHeight="1" x14ac:dyDescent="0.4">
      <c r="A12" s="310">
        <v>2</v>
      </c>
      <c r="B12" s="282" t="s">
        <v>48</v>
      </c>
      <c r="C12" s="283" t="s">
        <v>151</v>
      </c>
      <c r="D12" s="282" t="s">
        <v>211</v>
      </c>
      <c r="E12" s="282" t="s">
        <v>212</v>
      </c>
      <c r="F12" s="284"/>
      <c r="G12" s="285" t="s">
        <v>142</v>
      </c>
      <c r="H12" s="168"/>
      <c r="I12" s="169"/>
      <c r="J12" s="169">
        <v>1</v>
      </c>
      <c r="K12" s="170"/>
      <c r="L12" s="241"/>
      <c r="M12" s="224">
        <f t="shared" si="0"/>
        <v>3</v>
      </c>
      <c r="N12" s="224"/>
      <c r="O12" s="98"/>
      <c r="P12" s="98"/>
      <c r="Q12" s="98"/>
      <c r="R12" s="98"/>
      <c r="S12" s="98"/>
      <c r="T12" s="98"/>
      <c r="U12" s="98"/>
    </row>
    <row r="13" spans="1:21" s="160" customFormat="1" ht="21.95" customHeight="1" x14ac:dyDescent="0.4">
      <c r="A13" s="310">
        <v>3</v>
      </c>
      <c r="B13" s="282" t="s">
        <v>47</v>
      </c>
      <c r="C13" s="286" t="s">
        <v>151</v>
      </c>
      <c r="D13" s="282" t="s">
        <v>213</v>
      </c>
      <c r="E13" s="282"/>
      <c r="F13" s="284" t="s">
        <v>142</v>
      </c>
      <c r="G13" s="285"/>
      <c r="H13" s="168"/>
      <c r="I13" s="169"/>
      <c r="J13" s="169"/>
      <c r="K13" s="170">
        <v>1</v>
      </c>
      <c r="L13" s="241"/>
      <c r="M13" s="224">
        <f t="shared" si="0"/>
        <v>4</v>
      </c>
      <c r="N13" s="224"/>
      <c r="O13" s="98"/>
      <c r="P13" s="98"/>
      <c r="Q13" s="98"/>
      <c r="R13" s="98"/>
      <c r="S13" s="98"/>
    </row>
    <row r="14" spans="1:21" s="160" customFormat="1" ht="21.95" customHeight="1" x14ac:dyDescent="0.4">
      <c r="A14" s="310">
        <v>4</v>
      </c>
      <c r="B14" s="282" t="s">
        <v>47</v>
      </c>
      <c r="C14" s="287" t="s">
        <v>151</v>
      </c>
      <c r="D14" s="282" t="s">
        <v>214</v>
      </c>
      <c r="E14" s="282"/>
      <c r="F14" s="284" t="s">
        <v>142</v>
      </c>
      <c r="G14" s="285"/>
      <c r="H14" s="168"/>
      <c r="I14" s="169"/>
      <c r="J14" s="169"/>
      <c r="K14" s="170">
        <v>1</v>
      </c>
      <c r="L14" s="241"/>
      <c r="M14" s="224">
        <f t="shared" si="0"/>
        <v>4</v>
      </c>
      <c r="N14" s="224"/>
      <c r="O14" s="98"/>
      <c r="P14" s="98"/>
      <c r="Q14" s="98"/>
      <c r="R14" s="98"/>
      <c r="S14" s="98"/>
    </row>
    <row r="15" spans="1:21" s="160" customFormat="1" ht="21.95" customHeight="1" thickBot="1" x14ac:dyDescent="0.45">
      <c r="A15" s="310">
        <v>5</v>
      </c>
      <c r="B15" s="288" t="s">
        <v>47</v>
      </c>
      <c r="C15" s="279" t="s">
        <v>151</v>
      </c>
      <c r="D15" s="288" t="s">
        <v>215</v>
      </c>
      <c r="E15" s="288" t="s">
        <v>216</v>
      </c>
      <c r="F15" s="289" t="s">
        <v>142</v>
      </c>
      <c r="G15" s="290"/>
      <c r="H15" s="176"/>
      <c r="I15" s="177"/>
      <c r="J15" s="177">
        <v>1</v>
      </c>
      <c r="K15" s="178"/>
      <c r="L15" s="241"/>
      <c r="M15" s="224">
        <f t="shared" si="0"/>
        <v>3</v>
      </c>
      <c r="N15" s="224">
        <f>SUM(M11:M15)</f>
        <v>16</v>
      </c>
      <c r="O15" s="98"/>
      <c r="P15" s="98"/>
      <c r="Q15" s="98"/>
      <c r="R15" s="98"/>
      <c r="S15" s="98"/>
    </row>
    <row r="16" spans="1:21" s="160" customFormat="1" ht="41.1" customHeight="1" x14ac:dyDescent="0.4">
      <c r="A16" s="310">
        <v>1</v>
      </c>
      <c r="B16" s="291" t="s">
        <v>48</v>
      </c>
      <c r="C16" s="292" t="s">
        <v>162</v>
      </c>
      <c r="D16" s="291" t="s">
        <v>239</v>
      </c>
      <c r="E16" s="291" t="s">
        <v>218</v>
      </c>
      <c r="F16" s="293" t="s">
        <v>142</v>
      </c>
      <c r="G16" s="294" t="s">
        <v>142</v>
      </c>
      <c r="H16" s="185"/>
      <c r="I16" s="186"/>
      <c r="J16" s="186">
        <v>1</v>
      </c>
      <c r="K16" s="187"/>
      <c r="L16" s="241"/>
      <c r="M16" s="224">
        <f t="shared" si="0"/>
        <v>3</v>
      </c>
      <c r="N16" s="224"/>
      <c r="O16" s="98"/>
      <c r="P16" s="98"/>
      <c r="Q16" s="98"/>
      <c r="R16" s="98"/>
      <c r="S16" s="98"/>
      <c r="T16" s="98"/>
      <c r="U16" s="98"/>
    </row>
    <row r="17" spans="1:21" s="160" customFormat="1" ht="21.95" customHeight="1" x14ac:dyDescent="0.4">
      <c r="A17" s="310">
        <v>2</v>
      </c>
      <c r="B17" s="282" t="s">
        <v>48</v>
      </c>
      <c r="C17" s="286" t="s">
        <v>162</v>
      </c>
      <c r="D17" s="282" t="s">
        <v>219</v>
      </c>
      <c r="E17" s="282" t="s">
        <v>220</v>
      </c>
      <c r="F17" s="284" t="s">
        <v>142</v>
      </c>
      <c r="G17" s="285" t="s">
        <v>142</v>
      </c>
      <c r="H17" s="168"/>
      <c r="I17" s="169"/>
      <c r="J17" s="169"/>
      <c r="K17" s="170">
        <v>1</v>
      </c>
      <c r="L17" s="241"/>
      <c r="M17" s="224">
        <f t="shared" si="0"/>
        <v>4</v>
      </c>
      <c r="N17" s="224"/>
      <c r="O17" s="98"/>
      <c r="P17" s="98"/>
      <c r="Q17" s="98"/>
      <c r="R17" s="98"/>
      <c r="S17" s="98"/>
      <c r="T17" s="98"/>
      <c r="U17" s="98"/>
    </row>
    <row r="18" spans="1:21" s="160" customFormat="1" ht="21.95" customHeight="1" x14ac:dyDescent="0.4">
      <c r="A18" s="310">
        <v>3</v>
      </c>
      <c r="B18" s="282" t="s">
        <v>47</v>
      </c>
      <c r="C18" s="286" t="s">
        <v>162</v>
      </c>
      <c r="D18" s="282" t="s">
        <v>240</v>
      </c>
      <c r="E18" s="282" t="s">
        <v>222</v>
      </c>
      <c r="F18" s="284"/>
      <c r="G18" s="285" t="s">
        <v>142</v>
      </c>
      <c r="H18" s="168">
        <v>1</v>
      </c>
      <c r="I18" s="169"/>
      <c r="J18" s="169"/>
      <c r="K18" s="170"/>
      <c r="L18" s="241"/>
      <c r="M18" s="224">
        <f t="shared" si="0"/>
        <v>1</v>
      </c>
      <c r="N18" s="224"/>
      <c r="O18" s="98"/>
      <c r="P18" s="98"/>
      <c r="Q18" s="98"/>
      <c r="R18" s="98"/>
      <c r="S18" s="98"/>
      <c r="T18" s="98"/>
      <c r="U18" s="98"/>
    </row>
    <row r="19" spans="1:21" ht="21.95" customHeight="1" x14ac:dyDescent="0.4">
      <c r="A19" s="310">
        <v>4</v>
      </c>
      <c r="B19" s="249" t="s">
        <v>47</v>
      </c>
      <c r="C19" s="272" t="s">
        <v>162</v>
      </c>
      <c r="D19" s="249" t="s">
        <v>223</v>
      </c>
      <c r="E19" s="249" t="s">
        <v>224</v>
      </c>
      <c r="F19" s="269"/>
      <c r="G19" s="295"/>
      <c r="H19" s="129"/>
      <c r="I19" s="130">
        <v>1</v>
      </c>
      <c r="J19" s="130"/>
      <c r="K19" s="131"/>
      <c r="L19" s="241"/>
      <c r="M19" s="224">
        <f t="shared" si="0"/>
        <v>2</v>
      </c>
      <c r="N19" s="224"/>
      <c r="T19"/>
      <c r="U19"/>
    </row>
    <row r="20" spans="1:21" s="160" customFormat="1" ht="21.95" customHeight="1" thickBot="1" x14ac:dyDescent="0.45">
      <c r="A20" s="310">
        <v>5</v>
      </c>
      <c r="B20" s="288" t="s">
        <v>47</v>
      </c>
      <c r="C20" s="283" t="s">
        <v>162</v>
      </c>
      <c r="D20" s="288"/>
      <c r="E20" s="288"/>
      <c r="F20" s="289"/>
      <c r="G20" s="290"/>
      <c r="H20" s="176"/>
      <c r="I20" s="177">
        <v>1</v>
      </c>
      <c r="J20" s="177"/>
      <c r="K20" s="178"/>
      <c r="L20" s="241"/>
      <c r="M20" s="224">
        <f t="shared" si="0"/>
        <v>2</v>
      </c>
      <c r="N20" s="224">
        <f>SUM(M16:M20)</f>
        <v>12</v>
      </c>
      <c r="O20" s="98"/>
      <c r="P20" s="98"/>
      <c r="Q20" s="98"/>
      <c r="R20" s="98"/>
      <c r="S20" s="98"/>
    </row>
    <row r="21" spans="1:21" ht="42.95" customHeight="1" x14ac:dyDescent="0.4">
      <c r="A21" s="310">
        <v>1</v>
      </c>
      <c r="B21" s="264" t="s">
        <v>48</v>
      </c>
      <c r="C21" s="265" t="s">
        <v>171</v>
      </c>
      <c r="D21" s="263" t="s">
        <v>225</v>
      </c>
      <c r="E21" s="263"/>
      <c r="F21" s="296"/>
      <c r="G21" s="297" t="s">
        <v>142</v>
      </c>
      <c r="H21" s="120"/>
      <c r="I21" s="121">
        <v>1</v>
      </c>
      <c r="J21" s="121"/>
      <c r="K21" s="122"/>
      <c r="L21" s="241"/>
      <c r="M21" s="224">
        <f t="shared" si="0"/>
        <v>2</v>
      </c>
      <c r="N21" s="224"/>
    </row>
    <row r="22" spans="1:21" ht="21.95" customHeight="1" x14ac:dyDescent="0.4">
      <c r="A22" s="310">
        <v>2</v>
      </c>
      <c r="B22" s="272" t="s">
        <v>48</v>
      </c>
      <c r="C22" s="298" t="s">
        <v>171</v>
      </c>
      <c r="D22" s="271" t="s">
        <v>226</v>
      </c>
      <c r="E22" s="271"/>
      <c r="F22" s="273"/>
      <c r="G22" s="270" t="s">
        <v>142</v>
      </c>
      <c r="H22" s="138"/>
      <c r="I22" s="139">
        <v>1</v>
      </c>
      <c r="J22" s="139"/>
      <c r="K22" s="140"/>
      <c r="L22" s="241"/>
      <c r="M22" s="224">
        <f t="shared" si="0"/>
        <v>2</v>
      </c>
      <c r="N22" s="224"/>
    </row>
    <row r="23" spans="1:21" ht="21.95" customHeight="1" x14ac:dyDescent="0.4">
      <c r="A23" s="310">
        <v>3</v>
      </c>
      <c r="B23" s="272" t="s">
        <v>48</v>
      </c>
      <c r="C23" s="298" t="s">
        <v>171</v>
      </c>
      <c r="D23" s="271" t="s">
        <v>227</v>
      </c>
      <c r="E23" s="271"/>
      <c r="F23" s="273"/>
      <c r="G23" s="270" t="s">
        <v>142</v>
      </c>
      <c r="H23" s="138">
        <v>1</v>
      </c>
      <c r="I23" s="139"/>
      <c r="J23" s="139"/>
      <c r="K23" s="140"/>
      <c r="L23" s="241"/>
      <c r="M23" s="224">
        <f t="shared" si="0"/>
        <v>1</v>
      </c>
      <c r="N23" s="224"/>
    </row>
    <row r="24" spans="1:21" ht="21.95" customHeight="1" x14ac:dyDescent="0.4">
      <c r="A24" s="310">
        <v>4</v>
      </c>
      <c r="B24" s="272" t="s">
        <v>48</v>
      </c>
      <c r="C24" s="298" t="s">
        <v>171</v>
      </c>
      <c r="D24" s="271" t="s">
        <v>228</v>
      </c>
      <c r="E24" s="271" t="s">
        <v>229</v>
      </c>
      <c r="F24" s="273" t="s">
        <v>142</v>
      </c>
      <c r="G24" s="270" t="s">
        <v>142</v>
      </c>
      <c r="H24" s="138">
        <v>1</v>
      </c>
      <c r="I24" s="139"/>
      <c r="J24" s="139"/>
      <c r="K24" s="140"/>
      <c r="L24" s="241"/>
      <c r="M24" s="224">
        <f t="shared" si="0"/>
        <v>1</v>
      </c>
      <c r="N24" s="224"/>
    </row>
    <row r="25" spans="1:21" ht="21.95" customHeight="1" thickBot="1" x14ac:dyDescent="0.45">
      <c r="A25" s="310">
        <v>5</v>
      </c>
      <c r="B25" s="272" t="s">
        <v>48</v>
      </c>
      <c r="C25" s="299" t="s">
        <v>171</v>
      </c>
      <c r="D25" s="274" t="s">
        <v>230</v>
      </c>
      <c r="E25" s="274"/>
      <c r="F25" s="276"/>
      <c r="G25" s="277" t="s">
        <v>142</v>
      </c>
      <c r="H25" s="147">
        <v>1</v>
      </c>
      <c r="I25" s="148"/>
      <c r="J25" s="148"/>
      <c r="K25" s="149"/>
      <c r="L25" s="241"/>
      <c r="M25" s="224">
        <f t="shared" si="0"/>
        <v>1</v>
      </c>
      <c r="N25" s="224">
        <f>SUM(M21:M25)</f>
        <v>7</v>
      </c>
    </row>
    <row r="26" spans="1:21" ht="21.95" customHeight="1" x14ac:dyDescent="0.4">
      <c r="A26" s="310">
        <v>1</v>
      </c>
      <c r="B26" s="264" t="s">
        <v>180</v>
      </c>
      <c r="C26" s="265" t="s">
        <v>181</v>
      </c>
      <c r="D26" s="263" t="s">
        <v>231</v>
      </c>
      <c r="E26" s="263" t="s">
        <v>232</v>
      </c>
      <c r="F26" s="296" t="s">
        <v>142</v>
      </c>
      <c r="G26" s="297"/>
      <c r="H26" s="120"/>
      <c r="I26" s="121"/>
      <c r="J26" s="121"/>
      <c r="K26" s="122">
        <v>1</v>
      </c>
      <c r="L26" s="241"/>
      <c r="M26" s="224">
        <f t="shared" si="0"/>
        <v>4</v>
      </c>
      <c r="N26" s="224"/>
      <c r="T26"/>
      <c r="U26"/>
    </row>
    <row r="27" spans="1:21" ht="21.95" customHeight="1" x14ac:dyDescent="0.4">
      <c r="A27" s="310">
        <v>2</v>
      </c>
      <c r="B27" s="300" t="s">
        <v>48</v>
      </c>
      <c r="C27" s="240" t="s">
        <v>181</v>
      </c>
      <c r="D27" s="301" t="s">
        <v>233</v>
      </c>
      <c r="E27" s="301"/>
      <c r="F27" s="266" t="s">
        <v>142</v>
      </c>
      <c r="G27" s="267" t="s">
        <v>142</v>
      </c>
      <c r="H27" s="207"/>
      <c r="I27" s="208">
        <v>1</v>
      </c>
      <c r="J27" s="208"/>
      <c r="K27" s="209"/>
      <c r="L27" s="241"/>
      <c r="M27" s="224">
        <f t="shared" si="0"/>
        <v>2</v>
      </c>
      <c r="N27" s="224"/>
    </row>
    <row r="28" spans="1:21" ht="21.95" customHeight="1" x14ac:dyDescent="0.4">
      <c r="A28" s="310">
        <v>3</v>
      </c>
      <c r="B28" s="300" t="s">
        <v>48</v>
      </c>
      <c r="C28" s="302" t="s">
        <v>181</v>
      </c>
      <c r="D28" s="301" t="s">
        <v>234</v>
      </c>
      <c r="E28" s="301"/>
      <c r="F28" s="266" t="s">
        <v>142</v>
      </c>
      <c r="G28" s="267" t="s">
        <v>142</v>
      </c>
      <c r="H28" s="207"/>
      <c r="I28" s="208"/>
      <c r="J28" s="208">
        <v>1</v>
      </c>
      <c r="K28" s="209"/>
      <c r="L28" s="241"/>
      <c r="M28" s="224">
        <f t="shared" si="0"/>
        <v>3</v>
      </c>
      <c r="N28" s="224"/>
    </row>
    <row r="29" spans="1:21" ht="21.95" customHeight="1" x14ac:dyDescent="0.4">
      <c r="A29" s="310">
        <v>4</v>
      </c>
      <c r="B29" s="272" t="s">
        <v>48</v>
      </c>
      <c r="C29" s="298" t="s">
        <v>181</v>
      </c>
      <c r="D29" s="271" t="s">
        <v>238</v>
      </c>
      <c r="E29" s="271" t="s">
        <v>236</v>
      </c>
      <c r="F29" s="273"/>
      <c r="G29" s="270" t="s">
        <v>142</v>
      </c>
      <c r="H29" s="138"/>
      <c r="I29" s="139"/>
      <c r="J29" s="139">
        <v>1</v>
      </c>
      <c r="K29" s="140"/>
      <c r="L29" s="241"/>
      <c r="M29" s="224">
        <f t="shared" si="0"/>
        <v>3</v>
      </c>
      <c r="N29" s="224"/>
    </row>
    <row r="30" spans="1:21" ht="21.95" customHeight="1" thickBot="1" x14ac:dyDescent="0.45">
      <c r="A30" s="310">
        <v>5</v>
      </c>
      <c r="B30" s="303" t="s">
        <v>47</v>
      </c>
      <c r="C30" s="304" t="s">
        <v>181</v>
      </c>
      <c r="D30" s="275" t="s">
        <v>237</v>
      </c>
      <c r="E30" s="305"/>
      <c r="F30" s="306" t="s">
        <v>142</v>
      </c>
      <c r="G30" s="307"/>
      <c r="H30" s="216"/>
      <c r="I30" s="217"/>
      <c r="J30" s="217">
        <v>1</v>
      </c>
      <c r="K30" s="218"/>
      <c r="L30" s="241"/>
      <c r="M30" s="224">
        <f t="shared" si="0"/>
        <v>3</v>
      </c>
      <c r="N30" s="224">
        <f>SUM(M26:M30)</f>
        <v>15</v>
      </c>
      <c r="T30"/>
      <c r="U30"/>
    </row>
    <row r="31" spans="1:21" s="160" customFormat="1" x14ac:dyDescent="0.4">
      <c r="A31" s="98"/>
      <c r="E31" s="308"/>
      <c r="M31" s="224">
        <f>SUM(M6:M30)</f>
        <v>58</v>
      </c>
      <c r="N31" s="224">
        <f>SUM(N6:N30)</f>
        <v>58</v>
      </c>
      <c r="O31" s="98"/>
      <c r="P31" s="98"/>
      <c r="Q31" s="98"/>
      <c r="R31" s="98"/>
      <c r="S31" s="98"/>
      <c r="T31" s="98"/>
      <c r="U31" s="98"/>
    </row>
    <row r="32" spans="1:21" s="98" customFormat="1" x14ac:dyDescent="0.4">
      <c r="E32" s="309"/>
      <c r="F32" s="98">
        <f>+M6+M7+M13+M14+M15+M16+M17+M24+M26+M27+M28+M30</f>
        <v>34</v>
      </c>
      <c r="G32" s="98">
        <f>+M7+M8+M9+M10+M11+M12+M16+M17+M18+M21+M22+M23+M24+M25+M27+M28+M29</f>
        <v>34</v>
      </c>
    </row>
    <row r="33" spans="1:21" s="98" customFormat="1" x14ac:dyDescent="0.4">
      <c r="E33" s="309"/>
      <c r="F33" s="98">
        <f>4*12</f>
        <v>48</v>
      </c>
      <c r="G33" s="98">
        <f>4*17</f>
        <v>68</v>
      </c>
      <c r="M33" s="98" t="s">
        <v>140</v>
      </c>
      <c r="N33" s="98">
        <f>+N10</f>
        <v>8</v>
      </c>
      <c r="P33" s="220" t="s">
        <v>9</v>
      </c>
      <c r="Q33" s="221">
        <f>+F32/F33</f>
        <v>0.70833333333333337</v>
      </c>
    </row>
    <row r="34" spans="1:21" s="160" customFormat="1" x14ac:dyDescent="0.4">
      <c r="A34" s="98"/>
      <c r="E34" s="308"/>
      <c r="M34" s="98" t="s">
        <v>192</v>
      </c>
      <c r="N34" s="98">
        <f>+N15</f>
        <v>16</v>
      </c>
      <c r="O34" s="98"/>
      <c r="P34" s="220" t="s">
        <v>198</v>
      </c>
      <c r="Q34" s="221">
        <f>+G32/G33</f>
        <v>0.5</v>
      </c>
      <c r="R34" s="98"/>
      <c r="S34" s="98"/>
      <c r="T34" s="98"/>
      <c r="U34" s="98"/>
    </row>
    <row r="35" spans="1:21" s="160" customFormat="1" x14ac:dyDescent="0.4">
      <c r="A35" s="98"/>
      <c r="E35" s="308"/>
      <c r="M35" s="98" t="s">
        <v>193</v>
      </c>
      <c r="N35" s="98">
        <f>+N20</f>
        <v>12</v>
      </c>
      <c r="O35" s="98"/>
      <c r="P35" s="220"/>
      <c r="Q35" s="221"/>
      <c r="R35" s="98"/>
      <c r="S35" s="98"/>
      <c r="T35" s="98"/>
      <c r="U35" s="98"/>
    </row>
    <row r="36" spans="1:21" s="160" customFormat="1" x14ac:dyDescent="0.4">
      <c r="A36" s="98"/>
      <c r="E36" s="308"/>
      <c r="M36" s="98" t="s">
        <v>194</v>
      </c>
      <c r="N36" s="98">
        <f>+N25</f>
        <v>7</v>
      </c>
      <c r="O36" s="98"/>
      <c r="P36" s="220"/>
      <c r="Q36" s="221"/>
      <c r="R36" s="98"/>
      <c r="S36" s="98"/>
      <c r="T36" s="98"/>
      <c r="U36" s="98"/>
    </row>
    <row r="37" spans="1:21" s="160" customFormat="1" x14ac:dyDescent="0.4">
      <c r="A37" s="98"/>
      <c r="E37" s="308"/>
      <c r="M37" s="98" t="s">
        <v>195</v>
      </c>
      <c r="N37" s="98">
        <f>+N30</f>
        <v>15</v>
      </c>
      <c r="O37" s="98"/>
      <c r="P37" s="220"/>
      <c r="Q37" s="221"/>
      <c r="R37" s="98"/>
      <c r="S37" s="98"/>
      <c r="T37" s="98"/>
      <c r="U37" s="98"/>
    </row>
    <row r="38" spans="1:21" s="160" customFormat="1" x14ac:dyDescent="0.4">
      <c r="A38" s="98"/>
      <c r="E38" s="308"/>
      <c r="M38" s="98"/>
      <c r="N38" s="98"/>
      <c r="O38" s="98"/>
      <c r="P38" s="223"/>
      <c r="Q38" s="221"/>
      <c r="R38" s="98"/>
      <c r="S38" s="98"/>
      <c r="T38" s="98"/>
      <c r="U38" s="98"/>
    </row>
  </sheetData>
  <mergeCells count="3">
    <mergeCell ref="H2:K3"/>
    <mergeCell ref="F4:F5"/>
    <mergeCell ref="G4:G5"/>
  </mergeCells>
  <phoneticPr fontId="1"/>
  <pageMargins left="0.2" right="0.26" top="0.46" bottom="0.4" header="0.31496062992125984" footer="0.31496062992125984"/>
  <pageSetup paperSize="9" scale="59" orientation="portrait" horizontalDpi="90" verticalDpi="9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T37"/>
  <sheetViews>
    <sheetView workbookViewId="0"/>
  </sheetViews>
  <sheetFormatPr defaultColWidth="8.625" defaultRowHeight="16.5" x14ac:dyDescent="0.4"/>
  <cols>
    <col min="1" max="1" width="4" style="1" customWidth="1"/>
    <col min="2" max="2" width="8.625" style="1"/>
    <col min="3" max="3" width="13" style="1" customWidth="1"/>
    <col min="4" max="4" width="8.625" style="1"/>
    <col min="5" max="5" width="87.125" style="1" customWidth="1"/>
    <col min="6" max="6" width="8.625" style="1"/>
    <col min="7" max="7" width="8.625" style="1" customWidth="1"/>
    <col min="8" max="16384" width="8.625" style="1"/>
  </cols>
  <sheetData>
    <row r="1" spans="2:20" x14ac:dyDescent="0.4">
      <c r="B1" s="1" t="s">
        <v>11</v>
      </c>
      <c r="C1" s="1" t="s">
        <v>45</v>
      </c>
      <c r="D1" s="2" t="s">
        <v>46</v>
      </c>
      <c r="E1" s="1" t="s">
        <v>12</v>
      </c>
    </row>
    <row r="2" spans="2:20" x14ac:dyDescent="0.4">
      <c r="B2" s="1" t="s">
        <v>9</v>
      </c>
      <c r="C2" s="1" t="s">
        <v>47</v>
      </c>
      <c r="D2" s="1" t="s">
        <v>1</v>
      </c>
      <c r="E2" s="1" t="s">
        <v>14</v>
      </c>
      <c r="R2" s="1" t="s">
        <v>9</v>
      </c>
      <c r="S2" s="1" t="s">
        <v>2</v>
      </c>
      <c r="T2" s="1" t="s">
        <v>47</v>
      </c>
    </row>
    <row r="3" spans="2:20" x14ac:dyDescent="0.4">
      <c r="B3" s="1" t="s">
        <v>9</v>
      </c>
      <c r="C3" s="1" t="s">
        <v>47</v>
      </c>
      <c r="D3" s="1" t="s">
        <v>1</v>
      </c>
      <c r="E3" s="1" t="s">
        <v>16</v>
      </c>
      <c r="R3" s="1" t="s">
        <v>8</v>
      </c>
      <c r="S3" s="1" t="s">
        <v>4</v>
      </c>
      <c r="T3" s="1" t="s">
        <v>48</v>
      </c>
    </row>
    <row r="4" spans="2:20" x14ac:dyDescent="0.4">
      <c r="B4" s="1" t="s">
        <v>9</v>
      </c>
      <c r="C4" s="1" t="s">
        <v>47</v>
      </c>
      <c r="D4" s="1" t="s">
        <v>1</v>
      </c>
      <c r="E4" s="1" t="s">
        <v>15</v>
      </c>
      <c r="R4" s="1" t="s">
        <v>10</v>
      </c>
      <c r="S4" s="1" t="s">
        <v>6</v>
      </c>
      <c r="T4" s="1" t="s">
        <v>49</v>
      </c>
    </row>
    <row r="5" spans="2:20" x14ac:dyDescent="0.4">
      <c r="B5" s="1" t="s">
        <v>9</v>
      </c>
      <c r="C5" s="1" t="s">
        <v>47</v>
      </c>
      <c r="D5" s="1" t="s">
        <v>1</v>
      </c>
      <c r="E5" s="1" t="s">
        <v>19</v>
      </c>
      <c r="S5" s="1" t="s">
        <v>13</v>
      </c>
    </row>
    <row r="6" spans="2:20" x14ac:dyDescent="0.4">
      <c r="B6" s="1" t="s">
        <v>9</v>
      </c>
      <c r="C6" s="1" t="s">
        <v>47</v>
      </c>
      <c r="D6" s="1" t="s">
        <v>1</v>
      </c>
      <c r="E6" s="1" t="s">
        <v>27</v>
      </c>
    </row>
    <row r="7" spans="2:20" x14ac:dyDescent="0.4">
      <c r="B7" s="1" t="s">
        <v>9</v>
      </c>
      <c r="C7" s="1" t="s">
        <v>47</v>
      </c>
      <c r="D7" s="1" t="s">
        <v>1</v>
      </c>
      <c r="E7" s="1" t="s">
        <v>20</v>
      </c>
    </row>
    <row r="8" spans="2:20" x14ac:dyDescent="0.4">
      <c r="B8" s="1" t="s">
        <v>9</v>
      </c>
      <c r="C8" s="1" t="s">
        <v>47</v>
      </c>
      <c r="D8" s="1" t="s">
        <v>1</v>
      </c>
      <c r="E8" s="1" t="s">
        <v>24</v>
      </c>
    </row>
    <row r="9" spans="2:20" x14ac:dyDescent="0.4">
      <c r="B9" s="1" t="s">
        <v>9</v>
      </c>
      <c r="C9" s="1" t="s">
        <v>47</v>
      </c>
      <c r="D9" s="1" t="s">
        <v>1</v>
      </c>
      <c r="E9" s="1" t="s">
        <v>25</v>
      </c>
    </row>
    <row r="10" spans="2:20" x14ac:dyDescent="0.4">
      <c r="B10" s="1" t="s">
        <v>9</v>
      </c>
      <c r="C10" s="1" t="s">
        <v>47</v>
      </c>
      <c r="D10" s="1" t="s">
        <v>1</v>
      </c>
      <c r="E10" s="1" t="s">
        <v>41</v>
      </c>
    </row>
    <row r="11" spans="2:20" x14ac:dyDescent="0.4">
      <c r="B11" s="1" t="s">
        <v>9</v>
      </c>
      <c r="C11" s="1" t="s">
        <v>47</v>
      </c>
      <c r="D11" s="1" t="s">
        <v>1</v>
      </c>
      <c r="E11" s="1" t="s">
        <v>21</v>
      </c>
    </row>
    <row r="12" spans="2:20" x14ac:dyDescent="0.4">
      <c r="B12" s="1" t="s">
        <v>9</v>
      </c>
      <c r="C12" s="1" t="s">
        <v>47</v>
      </c>
      <c r="D12" s="1" t="s">
        <v>1</v>
      </c>
      <c r="E12" s="1" t="s">
        <v>22</v>
      </c>
    </row>
    <row r="13" spans="2:20" x14ac:dyDescent="0.4">
      <c r="B13" s="1" t="s">
        <v>10</v>
      </c>
      <c r="C13" s="1" t="s">
        <v>47</v>
      </c>
      <c r="D13" s="1" t="s">
        <v>1</v>
      </c>
      <c r="E13" s="1" t="s">
        <v>26</v>
      </c>
    </row>
    <row r="14" spans="2:20" x14ac:dyDescent="0.4">
      <c r="B14" s="1" t="s">
        <v>8</v>
      </c>
      <c r="C14" s="1" t="s">
        <v>47</v>
      </c>
      <c r="D14" s="1" t="s">
        <v>1</v>
      </c>
      <c r="E14" s="1" t="s">
        <v>18</v>
      </c>
    </row>
    <row r="15" spans="2:20" x14ac:dyDescent="0.4">
      <c r="B15" s="1" t="s">
        <v>8</v>
      </c>
      <c r="C15" s="1" t="s">
        <v>47</v>
      </c>
      <c r="D15" s="1" t="s">
        <v>1</v>
      </c>
      <c r="E15" s="1" t="s">
        <v>17</v>
      </c>
    </row>
    <row r="16" spans="2:20" x14ac:dyDescent="0.4">
      <c r="B16" s="1" t="s">
        <v>8</v>
      </c>
      <c r="C16" s="1" t="s">
        <v>47</v>
      </c>
      <c r="D16" s="1" t="s">
        <v>1</v>
      </c>
      <c r="E16" s="1" t="s">
        <v>28</v>
      </c>
    </row>
    <row r="17" spans="2:5" x14ac:dyDescent="0.4">
      <c r="B17" s="1" t="s">
        <v>8</v>
      </c>
      <c r="C17" s="1" t="s">
        <v>47</v>
      </c>
      <c r="D17" s="1" t="s">
        <v>1</v>
      </c>
      <c r="E17" s="1" t="s">
        <v>30</v>
      </c>
    </row>
    <row r="18" spans="2:5" x14ac:dyDescent="0.4">
      <c r="B18" s="1" t="s">
        <v>8</v>
      </c>
      <c r="C18" s="1" t="s">
        <v>48</v>
      </c>
      <c r="D18" s="1" t="s">
        <v>3</v>
      </c>
      <c r="E18" s="75" t="s">
        <v>109</v>
      </c>
    </row>
    <row r="19" spans="2:5" x14ac:dyDescent="0.4">
      <c r="B19" s="1" t="s">
        <v>9</v>
      </c>
      <c r="C19" s="1" t="s">
        <v>49</v>
      </c>
      <c r="D19" s="1" t="s">
        <v>5</v>
      </c>
      <c r="E19" s="1" t="s">
        <v>39</v>
      </c>
    </row>
    <row r="20" spans="2:5" x14ac:dyDescent="0.4">
      <c r="B20" s="1" t="s">
        <v>9</v>
      </c>
      <c r="C20" s="1" t="s">
        <v>49</v>
      </c>
      <c r="D20" s="1" t="s">
        <v>5</v>
      </c>
      <c r="E20" s="1" t="s">
        <v>40</v>
      </c>
    </row>
    <row r="21" spans="2:5" x14ac:dyDescent="0.4">
      <c r="B21" s="1" t="s">
        <v>10</v>
      </c>
      <c r="C21" s="1" t="s">
        <v>49</v>
      </c>
      <c r="D21" s="1" t="s">
        <v>5</v>
      </c>
      <c r="E21" s="1" t="s">
        <v>51</v>
      </c>
    </row>
    <row r="22" spans="2:5" x14ac:dyDescent="0.4">
      <c r="B22" s="1" t="s">
        <v>9</v>
      </c>
      <c r="C22" s="1" t="s">
        <v>48</v>
      </c>
      <c r="D22" s="1" t="s">
        <v>1</v>
      </c>
      <c r="E22" s="1" t="s">
        <v>42</v>
      </c>
    </row>
    <row r="23" spans="2:5" x14ac:dyDescent="0.4">
      <c r="B23" s="1" t="s">
        <v>9</v>
      </c>
      <c r="C23" s="1" t="s">
        <v>48</v>
      </c>
      <c r="D23" s="1" t="s">
        <v>1</v>
      </c>
      <c r="E23" s="1" t="s">
        <v>43</v>
      </c>
    </row>
    <row r="24" spans="2:5" x14ac:dyDescent="0.4">
      <c r="B24" s="1" t="s">
        <v>9</v>
      </c>
      <c r="C24" s="1" t="s">
        <v>48</v>
      </c>
      <c r="D24" s="1" t="s">
        <v>3</v>
      </c>
      <c r="E24" s="1" t="s">
        <v>23</v>
      </c>
    </row>
    <row r="25" spans="2:5" x14ac:dyDescent="0.4">
      <c r="B25" s="1" t="s">
        <v>9</v>
      </c>
      <c r="C25" s="1" t="s">
        <v>48</v>
      </c>
      <c r="D25" s="1" t="s">
        <v>3</v>
      </c>
      <c r="E25" s="1" t="s">
        <v>44</v>
      </c>
    </row>
    <row r="26" spans="2:5" x14ac:dyDescent="0.4">
      <c r="B26" s="1" t="s">
        <v>10</v>
      </c>
      <c r="C26" s="1" t="s">
        <v>48</v>
      </c>
      <c r="D26" s="1" t="s">
        <v>3</v>
      </c>
      <c r="E26" s="1" t="s">
        <v>38</v>
      </c>
    </row>
    <row r="27" spans="2:5" x14ac:dyDescent="0.4">
      <c r="B27" s="1" t="s">
        <v>10</v>
      </c>
      <c r="C27" s="1" t="s">
        <v>48</v>
      </c>
      <c r="D27" s="1" t="s">
        <v>3</v>
      </c>
      <c r="E27" s="1" t="s">
        <v>50</v>
      </c>
    </row>
    <row r="28" spans="2:5" x14ac:dyDescent="0.4">
      <c r="B28" s="1" t="s">
        <v>10</v>
      </c>
      <c r="C28" s="1" t="s">
        <v>48</v>
      </c>
      <c r="D28" s="1" t="s">
        <v>3</v>
      </c>
      <c r="E28" s="1" t="s">
        <v>52</v>
      </c>
    </row>
    <row r="29" spans="2:5" x14ac:dyDescent="0.4">
      <c r="B29" s="1" t="s">
        <v>10</v>
      </c>
      <c r="C29" s="1" t="s">
        <v>48</v>
      </c>
      <c r="D29" s="1" t="s">
        <v>3</v>
      </c>
      <c r="E29" s="1" t="s">
        <v>53</v>
      </c>
    </row>
    <row r="30" spans="2:5" x14ac:dyDescent="0.4">
      <c r="B30" s="1" t="s">
        <v>8</v>
      </c>
      <c r="C30" s="1" t="s">
        <v>48</v>
      </c>
      <c r="D30" s="1" t="s">
        <v>3</v>
      </c>
      <c r="E30" s="1" t="s">
        <v>29</v>
      </c>
    </row>
    <row r="31" spans="2:5" x14ac:dyDescent="0.4">
      <c r="B31" s="1" t="s">
        <v>8</v>
      </c>
      <c r="C31" s="1" t="s">
        <v>48</v>
      </c>
      <c r="D31" s="1" t="s">
        <v>3</v>
      </c>
      <c r="E31" s="1" t="s">
        <v>31</v>
      </c>
    </row>
    <row r="32" spans="2:5" x14ac:dyDescent="0.4">
      <c r="B32" s="1" t="s">
        <v>8</v>
      </c>
      <c r="C32" s="1" t="s">
        <v>48</v>
      </c>
      <c r="D32" s="1" t="s">
        <v>3</v>
      </c>
      <c r="E32" s="1" t="s">
        <v>32</v>
      </c>
    </row>
    <row r="33" spans="2:5" x14ac:dyDescent="0.4">
      <c r="B33" s="1" t="s">
        <v>8</v>
      </c>
      <c r="C33" s="1" t="s">
        <v>48</v>
      </c>
      <c r="D33" s="1" t="s">
        <v>3</v>
      </c>
      <c r="E33" s="1" t="s">
        <v>34</v>
      </c>
    </row>
    <row r="34" spans="2:5" x14ac:dyDescent="0.4">
      <c r="B34" s="1" t="s">
        <v>8</v>
      </c>
      <c r="C34" s="1" t="s">
        <v>48</v>
      </c>
      <c r="D34" s="1" t="s">
        <v>3</v>
      </c>
      <c r="E34" s="1" t="s">
        <v>33</v>
      </c>
    </row>
    <row r="35" spans="2:5" x14ac:dyDescent="0.4">
      <c r="B35" s="1" t="s">
        <v>8</v>
      </c>
      <c r="C35" s="1" t="s">
        <v>48</v>
      </c>
      <c r="D35" s="1" t="s">
        <v>3</v>
      </c>
      <c r="E35" s="1" t="s">
        <v>35</v>
      </c>
    </row>
    <row r="36" spans="2:5" x14ac:dyDescent="0.4">
      <c r="B36" s="1" t="s">
        <v>8</v>
      </c>
      <c r="C36" s="1" t="s">
        <v>48</v>
      </c>
      <c r="D36" s="1" t="s">
        <v>3</v>
      </c>
      <c r="E36" s="1" t="s">
        <v>36</v>
      </c>
    </row>
    <row r="37" spans="2:5" x14ac:dyDescent="0.4">
      <c r="B37" s="1" t="s">
        <v>8</v>
      </c>
      <c r="C37" s="1" t="s">
        <v>48</v>
      </c>
      <c r="D37" s="1" t="s">
        <v>3</v>
      </c>
      <c r="E37" s="1" t="s">
        <v>37</v>
      </c>
    </row>
  </sheetData>
  <sortState xmlns:xlrd2="http://schemas.microsoft.com/office/spreadsheetml/2017/richdata2" ref="B2:E37">
    <sortCondition descending="1" ref="C2:C37"/>
    <sortCondition descending="1" ref="B2:B37"/>
  </sortState>
  <phoneticPr fontId="1"/>
  <dataValidations count="3">
    <dataValidation type="list" allowBlank="1" showInputMessage="1" showErrorMessage="1" sqref="B2:B119" xr:uid="{00000000-0002-0000-0B00-000000000000}">
      <formula1>$R$2:$R$6</formula1>
    </dataValidation>
    <dataValidation type="list" allowBlank="1" showInputMessage="1" showErrorMessage="1" sqref="D2:D143" xr:uid="{00000000-0002-0000-0B00-000001000000}">
      <formula1>$S$2:$S$6</formula1>
    </dataValidation>
    <dataValidation type="list" allowBlank="1" showInputMessage="1" showErrorMessage="1" sqref="C2:C57" xr:uid="{00000000-0002-0000-0B00-000002000000}">
      <formula1>$T$2:$T$6</formula1>
    </dataValidation>
  </dataValidations>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R22"/>
  <sheetViews>
    <sheetView workbookViewId="0"/>
  </sheetViews>
  <sheetFormatPr defaultColWidth="8.625" defaultRowHeight="16.5" x14ac:dyDescent="0.4"/>
  <cols>
    <col min="1" max="1" width="4" style="1" customWidth="1"/>
    <col min="2" max="2" width="13" style="1" customWidth="1"/>
    <col min="3" max="5" width="39.125" style="3" customWidth="1"/>
    <col min="6" max="16384" width="8.625" style="1"/>
  </cols>
  <sheetData>
    <row r="1" spans="2:18" s="4" customFormat="1" x14ac:dyDescent="0.4">
      <c r="B1" s="12" t="s">
        <v>45</v>
      </c>
      <c r="C1" s="13" t="s">
        <v>56</v>
      </c>
      <c r="D1" s="13" t="s">
        <v>8</v>
      </c>
      <c r="E1" s="13" t="s">
        <v>57</v>
      </c>
    </row>
    <row r="2" spans="2:18" ht="33" customHeight="1" x14ac:dyDescent="0.4">
      <c r="B2" s="14" t="s">
        <v>47</v>
      </c>
      <c r="C2" s="15" t="s">
        <v>14</v>
      </c>
      <c r="D2" s="15" t="s">
        <v>18</v>
      </c>
      <c r="E2" s="15" t="s">
        <v>26</v>
      </c>
      <c r="P2" s="1" t="s">
        <v>9</v>
      </c>
      <c r="Q2" s="1" t="s">
        <v>2</v>
      </c>
      <c r="R2" s="1" t="s">
        <v>47</v>
      </c>
    </row>
    <row r="3" spans="2:18" ht="33" customHeight="1" x14ac:dyDescent="0.4">
      <c r="B3" s="16" t="s">
        <v>47</v>
      </c>
      <c r="C3" s="17" t="s">
        <v>16</v>
      </c>
      <c r="D3" s="17" t="s">
        <v>17</v>
      </c>
      <c r="E3" s="17"/>
      <c r="P3" s="1" t="s">
        <v>8</v>
      </c>
      <c r="Q3" s="1" t="s">
        <v>4</v>
      </c>
      <c r="R3" s="1" t="s">
        <v>48</v>
      </c>
    </row>
    <row r="4" spans="2:18" ht="33" customHeight="1" x14ac:dyDescent="0.4">
      <c r="B4" s="16" t="s">
        <v>47</v>
      </c>
      <c r="C4" s="17" t="s">
        <v>15</v>
      </c>
      <c r="D4" s="17" t="s">
        <v>28</v>
      </c>
      <c r="E4" s="17"/>
      <c r="P4" s="1" t="s">
        <v>10</v>
      </c>
      <c r="Q4" s="1" t="s">
        <v>6</v>
      </c>
      <c r="R4" s="1" t="s">
        <v>49</v>
      </c>
    </row>
    <row r="5" spans="2:18" ht="33" customHeight="1" x14ac:dyDescent="0.4">
      <c r="B5" s="16" t="s">
        <v>47</v>
      </c>
      <c r="C5" s="17" t="s">
        <v>19</v>
      </c>
      <c r="D5" s="17" t="s">
        <v>30</v>
      </c>
      <c r="E5" s="17"/>
      <c r="Q5" s="1" t="s">
        <v>13</v>
      </c>
    </row>
    <row r="6" spans="2:18" ht="33" customHeight="1" x14ac:dyDescent="0.4">
      <c r="B6" s="16" t="s">
        <v>47</v>
      </c>
      <c r="C6" s="17" t="s">
        <v>27</v>
      </c>
      <c r="D6" s="17"/>
      <c r="E6" s="17"/>
    </row>
    <row r="7" spans="2:18" ht="33" customHeight="1" x14ac:dyDescent="0.4">
      <c r="B7" s="16" t="s">
        <v>47</v>
      </c>
      <c r="C7" s="17" t="s">
        <v>20</v>
      </c>
      <c r="D7" s="17"/>
      <c r="E7" s="17"/>
    </row>
    <row r="8" spans="2:18" ht="33" customHeight="1" x14ac:dyDescent="0.4">
      <c r="B8" s="16" t="s">
        <v>47</v>
      </c>
      <c r="C8" s="17" t="s">
        <v>24</v>
      </c>
      <c r="D8" s="17"/>
      <c r="E8" s="17"/>
    </row>
    <row r="9" spans="2:18" ht="33" customHeight="1" x14ac:dyDescent="0.4">
      <c r="B9" s="16" t="s">
        <v>47</v>
      </c>
      <c r="C9" s="17" t="s">
        <v>25</v>
      </c>
      <c r="D9" s="17"/>
      <c r="E9" s="17"/>
    </row>
    <row r="10" spans="2:18" ht="33" customHeight="1" x14ac:dyDescent="0.4">
      <c r="B10" s="16" t="s">
        <v>47</v>
      </c>
      <c r="C10" s="17" t="s">
        <v>41</v>
      </c>
      <c r="D10" s="17"/>
      <c r="E10" s="17"/>
    </row>
    <row r="11" spans="2:18" ht="33" customHeight="1" x14ac:dyDescent="0.4">
      <c r="B11" s="16" t="s">
        <v>47</v>
      </c>
      <c r="C11" s="17" t="s">
        <v>58</v>
      </c>
      <c r="D11" s="17"/>
      <c r="E11" s="17"/>
    </row>
    <row r="12" spans="2:18" ht="33" customHeight="1" x14ac:dyDescent="0.4">
      <c r="B12" s="18" t="s">
        <v>47</v>
      </c>
      <c r="C12" s="19" t="s">
        <v>59</v>
      </c>
      <c r="D12" s="19"/>
      <c r="E12" s="19"/>
    </row>
    <row r="13" spans="2:18" ht="33" customHeight="1" x14ac:dyDescent="0.4">
      <c r="B13" s="20" t="s">
        <v>48</v>
      </c>
      <c r="C13" s="21" t="s">
        <v>60</v>
      </c>
      <c r="D13" s="21" t="s">
        <v>23</v>
      </c>
      <c r="E13" s="21" t="s">
        <v>38</v>
      </c>
    </row>
    <row r="14" spans="2:18" ht="33" customHeight="1" x14ac:dyDescent="0.4">
      <c r="B14" s="16" t="s">
        <v>48</v>
      </c>
      <c r="C14" s="17" t="s">
        <v>43</v>
      </c>
      <c r="D14" s="17" t="s">
        <v>32</v>
      </c>
      <c r="E14" s="17" t="s">
        <v>50</v>
      </c>
    </row>
    <row r="15" spans="2:18" ht="33" customHeight="1" x14ac:dyDescent="0.4">
      <c r="B15" s="16" t="s">
        <v>48</v>
      </c>
      <c r="C15" s="17" t="s">
        <v>44</v>
      </c>
      <c r="D15" s="17" t="s">
        <v>34</v>
      </c>
      <c r="E15" s="17" t="s">
        <v>52</v>
      </c>
    </row>
    <row r="16" spans="2:18" ht="33" customHeight="1" x14ac:dyDescent="0.4">
      <c r="B16" s="16" t="s">
        <v>48</v>
      </c>
      <c r="C16" s="17" t="s">
        <v>31</v>
      </c>
      <c r="D16" s="17" t="s">
        <v>33</v>
      </c>
      <c r="E16" s="17" t="s">
        <v>53</v>
      </c>
    </row>
    <row r="17" spans="2:5" ht="33" customHeight="1" x14ac:dyDescent="0.4">
      <c r="B17" s="16" t="s">
        <v>48</v>
      </c>
      <c r="C17" s="17" t="s">
        <v>35</v>
      </c>
      <c r="D17" s="16"/>
      <c r="E17" s="17"/>
    </row>
    <row r="18" spans="2:5" ht="33" customHeight="1" x14ac:dyDescent="0.4">
      <c r="B18" s="6" t="s">
        <v>48</v>
      </c>
      <c r="C18" s="7" t="s">
        <v>36</v>
      </c>
      <c r="D18" s="6"/>
      <c r="E18" s="7"/>
    </row>
    <row r="19" spans="2:5" ht="33" customHeight="1" x14ac:dyDescent="0.4">
      <c r="B19" s="6" t="s">
        <v>48</v>
      </c>
      <c r="C19" s="7" t="s">
        <v>37</v>
      </c>
      <c r="D19" s="6"/>
      <c r="E19" s="7"/>
    </row>
    <row r="20" spans="2:5" ht="33" customHeight="1" x14ac:dyDescent="0.4">
      <c r="B20" s="8" t="s">
        <v>48</v>
      </c>
      <c r="C20" s="9" t="s">
        <v>29</v>
      </c>
      <c r="D20" s="8"/>
      <c r="E20" s="9"/>
    </row>
    <row r="21" spans="2:5" ht="33" customHeight="1" x14ac:dyDescent="0.4">
      <c r="B21" s="10" t="s">
        <v>49</v>
      </c>
      <c r="C21" s="11" t="s">
        <v>39</v>
      </c>
      <c r="D21" s="21" t="s">
        <v>51</v>
      </c>
      <c r="E21" s="10"/>
    </row>
    <row r="22" spans="2:5" ht="33" customHeight="1" x14ac:dyDescent="0.4">
      <c r="B22" s="8" t="s">
        <v>49</v>
      </c>
      <c r="C22" s="9" t="s">
        <v>40</v>
      </c>
      <c r="D22" s="9"/>
      <c r="E22" s="9"/>
    </row>
  </sheetData>
  <autoFilter ref="B1:R20" xr:uid="{00000000-0009-0000-0000-00000C000000}"/>
  <phoneticPr fontId="1"/>
  <dataValidations count="1">
    <dataValidation type="list" allowBlank="1" showInputMessage="1" showErrorMessage="1" sqref="B2:B42" xr:uid="{00000000-0002-0000-0C00-000000000000}">
      <formula1>$R$2:$R$6</formula1>
    </dataValidation>
  </dataValidations>
  <pageMargins left="0.7" right="0.7" top="0.75" bottom="0.75" header="0.3" footer="0.3"/>
  <pageSetup paperSize="9" orientation="portrait" horizontalDpi="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P40"/>
  <sheetViews>
    <sheetView workbookViewId="0"/>
  </sheetViews>
  <sheetFormatPr defaultColWidth="8.625" defaultRowHeight="16.5" x14ac:dyDescent="0.4"/>
  <cols>
    <col min="1" max="1" width="4" style="1" customWidth="1"/>
    <col min="2" max="2" width="13" style="1" customWidth="1"/>
    <col min="3" max="3" width="54.75" style="3" customWidth="1"/>
    <col min="4" max="7" width="8.25" style="1" customWidth="1"/>
    <col min="8" max="16384" width="8.625" style="1"/>
  </cols>
  <sheetData>
    <row r="2" spans="2:16" ht="49.5" x14ac:dyDescent="0.4">
      <c r="D2" s="84" t="s">
        <v>110</v>
      </c>
      <c r="E2" s="84" t="s">
        <v>111</v>
      </c>
      <c r="F2" s="84" t="s">
        <v>112</v>
      </c>
      <c r="G2" s="84" t="s">
        <v>113</v>
      </c>
    </row>
    <row r="3" spans="2:16" s="4" customFormat="1" x14ac:dyDescent="0.4">
      <c r="B3" s="12" t="s">
        <v>45</v>
      </c>
      <c r="C3" s="76" t="s">
        <v>56</v>
      </c>
      <c r="D3" s="85">
        <v>0</v>
      </c>
      <c r="E3" s="85">
        <v>1</v>
      </c>
      <c r="F3" s="85">
        <v>2</v>
      </c>
      <c r="G3" s="85">
        <v>3</v>
      </c>
    </row>
    <row r="4" spans="2:16" ht="33" customHeight="1" x14ac:dyDescent="0.4">
      <c r="B4" s="14" t="s">
        <v>47</v>
      </c>
      <c r="C4" s="77" t="s">
        <v>14</v>
      </c>
      <c r="D4" s="10"/>
      <c r="E4" s="10"/>
      <c r="F4" s="10"/>
      <c r="G4" s="10"/>
      <c r="N4" s="1" t="s">
        <v>9</v>
      </c>
      <c r="O4" s="1" t="s">
        <v>2</v>
      </c>
      <c r="P4" s="1" t="s">
        <v>47</v>
      </c>
    </row>
    <row r="5" spans="2:16" ht="33" customHeight="1" x14ac:dyDescent="0.4">
      <c r="B5" s="16" t="s">
        <v>47</v>
      </c>
      <c r="C5" s="78" t="s">
        <v>16</v>
      </c>
      <c r="D5" s="6"/>
      <c r="E5" s="6"/>
      <c r="F5" s="6"/>
      <c r="G5" s="6"/>
      <c r="N5" s="1" t="s">
        <v>8</v>
      </c>
      <c r="O5" s="1" t="s">
        <v>4</v>
      </c>
      <c r="P5" s="1" t="s">
        <v>48</v>
      </c>
    </row>
    <row r="6" spans="2:16" ht="33" customHeight="1" x14ac:dyDescent="0.4">
      <c r="B6" s="16" t="s">
        <v>47</v>
      </c>
      <c r="C6" s="78" t="s">
        <v>15</v>
      </c>
      <c r="D6" s="6"/>
      <c r="E6" s="6"/>
      <c r="F6" s="6"/>
      <c r="G6" s="6"/>
      <c r="N6" s="1" t="s">
        <v>10</v>
      </c>
      <c r="O6" s="1" t="s">
        <v>6</v>
      </c>
      <c r="P6" s="1" t="s">
        <v>49</v>
      </c>
    </row>
    <row r="7" spans="2:16" ht="33" customHeight="1" x14ac:dyDescent="0.4">
      <c r="B7" s="16" t="s">
        <v>47</v>
      </c>
      <c r="C7" s="78" t="s">
        <v>19</v>
      </c>
      <c r="D7" s="6"/>
      <c r="E7" s="6"/>
      <c r="F7" s="6"/>
      <c r="G7" s="6"/>
      <c r="O7" s="1" t="s">
        <v>13</v>
      </c>
    </row>
    <row r="8" spans="2:16" ht="33" customHeight="1" x14ac:dyDescent="0.4">
      <c r="B8" s="16" t="s">
        <v>47</v>
      </c>
      <c r="C8" s="78" t="s">
        <v>27</v>
      </c>
      <c r="D8" s="6"/>
      <c r="E8" s="6"/>
      <c r="F8" s="6"/>
      <c r="G8" s="6"/>
    </row>
    <row r="9" spans="2:16" ht="33" customHeight="1" x14ac:dyDescent="0.4">
      <c r="B9" s="16" t="s">
        <v>47</v>
      </c>
      <c r="C9" s="78" t="s">
        <v>20</v>
      </c>
      <c r="D9" s="6"/>
      <c r="E9" s="6"/>
      <c r="F9" s="6"/>
      <c r="G9" s="6"/>
    </row>
    <row r="10" spans="2:16" ht="33" customHeight="1" x14ac:dyDescent="0.4">
      <c r="B10" s="16" t="s">
        <v>47</v>
      </c>
      <c r="C10" s="78" t="s">
        <v>24</v>
      </c>
      <c r="D10" s="6"/>
      <c r="E10" s="6"/>
      <c r="F10" s="6"/>
      <c r="G10" s="6"/>
    </row>
    <row r="11" spans="2:16" ht="33" customHeight="1" x14ac:dyDescent="0.4">
      <c r="B11" s="16" t="s">
        <v>47</v>
      </c>
      <c r="C11" s="78" t="s">
        <v>25</v>
      </c>
      <c r="D11" s="6"/>
      <c r="E11" s="6"/>
      <c r="F11" s="6"/>
      <c r="G11" s="6"/>
    </row>
    <row r="12" spans="2:16" ht="33" customHeight="1" x14ac:dyDescent="0.4">
      <c r="B12" s="16" t="s">
        <v>47</v>
      </c>
      <c r="C12" s="78" t="s">
        <v>41</v>
      </c>
      <c r="D12" s="6"/>
      <c r="E12" s="6"/>
      <c r="F12" s="6"/>
      <c r="G12" s="6"/>
    </row>
    <row r="13" spans="2:16" ht="33" customHeight="1" x14ac:dyDescent="0.4">
      <c r="B13" s="16" t="s">
        <v>47</v>
      </c>
      <c r="C13" s="78" t="s">
        <v>58</v>
      </c>
      <c r="D13" s="6"/>
      <c r="E13" s="6"/>
      <c r="F13" s="6"/>
      <c r="G13" s="6"/>
    </row>
    <row r="14" spans="2:16" ht="33" customHeight="1" x14ac:dyDescent="0.4">
      <c r="B14" s="18" t="s">
        <v>47</v>
      </c>
      <c r="C14" s="79" t="s">
        <v>59</v>
      </c>
      <c r="D14" s="6"/>
      <c r="E14" s="6"/>
      <c r="F14" s="6"/>
      <c r="G14" s="6"/>
    </row>
    <row r="15" spans="2:16" ht="33" customHeight="1" x14ac:dyDescent="0.4">
      <c r="B15" s="20" t="s">
        <v>48</v>
      </c>
      <c r="C15" s="80" t="s">
        <v>60</v>
      </c>
      <c r="D15" s="6"/>
      <c r="E15" s="6"/>
      <c r="F15" s="6"/>
      <c r="G15" s="6"/>
    </row>
    <row r="16" spans="2:16" ht="33" customHeight="1" x14ac:dyDescent="0.4">
      <c r="B16" s="16" t="s">
        <v>48</v>
      </c>
      <c r="C16" s="78" t="s">
        <v>43</v>
      </c>
      <c r="D16" s="6"/>
      <c r="E16" s="6"/>
      <c r="F16" s="6"/>
      <c r="G16" s="6"/>
    </row>
    <row r="17" spans="2:7" ht="33" customHeight="1" x14ac:dyDescent="0.4">
      <c r="B17" s="16" t="s">
        <v>48</v>
      </c>
      <c r="C17" s="78" t="s">
        <v>44</v>
      </c>
      <c r="D17" s="6"/>
      <c r="E17" s="6"/>
      <c r="F17" s="6"/>
      <c r="G17" s="6"/>
    </row>
    <row r="18" spans="2:7" ht="33" customHeight="1" x14ac:dyDescent="0.4">
      <c r="B18" s="16" t="s">
        <v>48</v>
      </c>
      <c r="C18" s="78" t="s">
        <v>31</v>
      </c>
      <c r="D18" s="6"/>
      <c r="E18" s="6"/>
      <c r="F18" s="6"/>
      <c r="G18" s="6"/>
    </row>
    <row r="19" spans="2:7" ht="33" customHeight="1" x14ac:dyDescent="0.4">
      <c r="B19" s="16" t="s">
        <v>48</v>
      </c>
      <c r="C19" s="78" t="s">
        <v>35</v>
      </c>
      <c r="D19" s="6"/>
      <c r="E19" s="6"/>
      <c r="F19" s="6"/>
      <c r="G19" s="6"/>
    </row>
    <row r="20" spans="2:7" ht="33" customHeight="1" x14ac:dyDescent="0.4">
      <c r="B20" s="6" t="s">
        <v>48</v>
      </c>
      <c r="C20" s="81" t="s">
        <v>36</v>
      </c>
      <c r="D20" s="6"/>
      <c r="E20" s="6"/>
      <c r="F20" s="6"/>
      <c r="G20" s="6"/>
    </row>
    <row r="21" spans="2:7" ht="33" customHeight="1" x14ac:dyDescent="0.4">
      <c r="B21" s="6" t="s">
        <v>48</v>
      </c>
      <c r="C21" s="81" t="s">
        <v>37</v>
      </c>
      <c r="D21" s="6"/>
      <c r="E21" s="6"/>
      <c r="F21" s="6"/>
      <c r="G21" s="6"/>
    </row>
    <row r="22" spans="2:7" ht="33" customHeight="1" x14ac:dyDescent="0.4">
      <c r="B22" s="8" t="s">
        <v>48</v>
      </c>
      <c r="C22" s="82" t="s">
        <v>29</v>
      </c>
      <c r="D22" s="6"/>
      <c r="E22" s="6"/>
      <c r="F22" s="6"/>
      <c r="G22" s="6"/>
    </row>
    <row r="23" spans="2:7" ht="33" customHeight="1" x14ac:dyDescent="0.4">
      <c r="B23" s="10" t="s">
        <v>49</v>
      </c>
      <c r="C23" s="83" t="s">
        <v>39</v>
      </c>
      <c r="D23" s="6"/>
      <c r="E23" s="6"/>
      <c r="F23" s="6"/>
      <c r="G23" s="6"/>
    </row>
    <row r="24" spans="2:7" ht="33" customHeight="1" x14ac:dyDescent="0.4">
      <c r="B24" s="8" t="s">
        <v>49</v>
      </c>
      <c r="C24" s="82" t="s">
        <v>40</v>
      </c>
      <c r="D24" s="8"/>
      <c r="E24" s="8"/>
      <c r="F24" s="8"/>
      <c r="G24" s="8"/>
    </row>
    <row r="29" spans="2:7" x14ac:dyDescent="0.4">
      <c r="D29" s="1" t="s">
        <v>117</v>
      </c>
      <c r="E29" s="1">
        <v>20</v>
      </c>
    </row>
    <row r="30" spans="2:7" x14ac:dyDescent="0.4">
      <c r="D30" s="1" t="s">
        <v>118</v>
      </c>
      <c r="E30" s="1">
        <v>10</v>
      </c>
    </row>
    <row r="31" spans="2:7" x14ac:dyDescent="0.4">
      <c r="D31" s="1" t="s">
        <v>119</v>
      </c>
      <c r="E31" s="1">
        <v>5</v>
      </c>
    </row>
    <row r="32" spans="2:7" x14ac:dyDescent="0.4">
      <c r="D32" s="1" t="s">
        <v>120</v>
      </c>
      <c r="E32" s="1">
        <v>10</v>
      </c>
    </row>
    <row r="33" spans="4:9" x14ac:dyDescent="0.4">
      <c r="D33" s="1" t="s">
        <v>121</v>
      </c>
      <c r="E33" s="1">
        <v>5</v>
      </c>
    </row>
    <row r="36" spans="4:9" ht="33" x14ac:dyDescent="0.4">
      <c r="D36" s="3" t="s">
        <v>122</v>
      </c>
      <c r="E36" s="1">
        <v>15</v>
      </c>
      <c r="I36" s="3"/>
    </row>
    <row r="37" spans="4:9" ht="33" x14ac:dyDescent="0.4">
      <c r="D37" s="3" t="s">
        <v>123</v>
      </c>
      <c r="E37" s="1">
        <v>5</v>
      </c>
    </row>
    <row r="38" spans="4:9" ht="33" x14ac:dyDescent="0.4">
      <c r="D38" s="3" t="s">
        <v>124</v>
      </c>
      <c r="E38" s="1">
        <v>5</v>
      </c>
    </row>
    <row r="39" spans="4:9" ht="33" x14ac:dyDescent="0.4">
      <c r="D39" s="3" t="s">
        <v>125</v>
      </c>
      <c r="E39" s="1">
        <v>10</v>
      </c>
    </row>
    <row r="40" spans="4:9" ht="33" x14ac:dyDescent="0.4">
      <c r="D40" s="3" t="s">
        <v>126</v>
      </c>
      <c r="E40" s="1">
        <v>5</v>
      </c>
    </row>
  </sheetData>
  <autoFilter ref="B3:P22" xr:uid="{00000000-0009-0000-0000-00000D000000}"/>
  <phoneticPr fontId="1"/>
  <dataValidations count="1">
    <dataValidation type="list" allowBlank="1" showInputMessage="1" showErrorMessage="1" sqref="B4:B44" xr:uid="{00000000-0002-0000-0D00-000000000000}">
      <formula1>$P$4:$P$8</formula1>
    </dataValidation>
  </dataValidation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49"/>
  <sheetViews>
    <sheetView workbookViewId="0"/>
  </sheetViews>
  <sheetFormatPr defaultRowHeight="18.75" x14ac:dyDescent="0.4"/>
  <cols>
    <col min="1" max="1" width="1.625" customWidth="1"/>
    <col min="2" max="2" width="11.625" customWidth="1"/>
    <col min="19" max="19" width="4.375" style="43" customWidth="1"/>
    <col min="20" max="20" width="4" customWidth="1"/>
    <col min="26" max="26" width="1.625" customWidth="1"/>
  </cols>
  <sheetData>
    <row r="1" spans="1:26" ht="24" x14ac:dyDescent="0.4">
      <c r="A1" s="31"/>
      <c r="B1" s="90" t="s">
        <v>99</v>
      </c>
      <c r="C1" s="31"/>
      <c r="D1" s="31"/>
      <c r="E1" s="31"/>
      <c r="F1" s="31"/>
      <c r="G1" s="31"/>
      <c r="H1" s="31"/>
      <c r="I1" s="31"/>
      <c r="J1" s="31"/>
      <c r="K1" s="31"/>
      <c r="L1" s="31"/>
      <c r="M1" s="31"/>
      <c r="N1" s="31"/>
      <c r="O1" s="31"/>
      <c r="P1" s="31"/>
      <c r="Q1" s="31"/>
      <c r="R1" s="31"/>
      <c r="S1" s="44"/>
      <c r="T1" s="31"/>
      <c r="U1" s="31"/>
      <c r="V1" s="31"/>
      <c r="W1" s="31"/>
      <c r="X1" s="31"/>
      <c r="Y1" s="31"/>
      <c r="Z1" s="31"/>
    </row>
    <row r="2" spans="1:26" x14ac:dyDescent="0.4">
      <c r="A2" s="31"/>
      <c r="B2" s="63" t="s">
        <v>61</v>
      </c>
      <c r="C2" s="31"/>
      <c r="D2" s="31"/>
      <c r="E2" s="31"/>
      <c r="F2" s="31"/>
      <c r="G2" s="31"/>
      <c r="H2" s="31"/>
      <c r="I2" s="31"/>
      <c r="J2" s="31"/>
      <c r="K2" s="31"/>
      <c r="L2" s="31"/>
      <c r="M2" s="31"/>
      <c r="N2" s="31"/>
      <c r="O2" s="31"/>
      <c r="P2" s="31"/>
      <c r="Q2" s="31"/>
      <c r="R2" s="31"/>
      <c r="S2" s="44"/>
      <c r="T2" s="31"/>
      <c r="U2" s="31"/>
      <c r="V2" s="31"/>
      <c r="W2" s="31"/>
      <c r="X2" s="31"/>
      <c r="Y2" s="31"/>
      <c r="Z2" s="31"/>
    </row>
    <row r="3" spans="1:26" x14ac:dyDescent="0.4">
      <c r="A3" s="31"/>
      <c r="B3" s="71" t="s">
        <v>108</v>
      </c>
      <c r="C3" s="60"/>
      <c r="D3" s="23"/>
      <c r="E3" s="23"/>
      <c r="F3" s="23"/>
      <c r="G3" s="23"/>
      <c r="H3" s="23"/>
      <c r="I3" s="23"/>
      <c r="J3" s="23"/>
      <c r="K3" s="23"/>
      <c r="L3" s="23"/>
      <c r="M3" s="24"/>
      <c r="N3" s="72" t="s">
        <v>54</v>
      </c>
      <c r="O3" s="60"/>
      <c r="P3" s="23"/>
      <c r="Q3" s="23"/>
      <c r="R3" s="23"/>
      <c r="S3" s="48"/>
      <c r="T3" s="23"/>
      <c r="U3" s="23"/>
      <c r="V3" s="23"/>
      <c r="W3" s="23"/>
      <c r="X3" s="23"/>
      <c r="Y3" s="24"/>
      <c r="Z3" s="31"/>
    </row>
    <row r="4" spans="1:26" x14ac:dyDescent="0.4">
      <c r="A4" s="31"/>
      <c r="B4" s="72" t="s">
        <v>62</v>
      </c>
      <c r="C4" s="60"/>
      <c r="D4" s="23" t="s">
        <v>94</v>
      </c>
      <c r="E4" s="23"/>
      <c r="F4" s="23"/>
      <c r="G4" s="23"/>
      <c r="H4" s="23"/>
      <c r="I4" s="23"/>
      <c r="J4" s="23"/>
      <c r="K4" s="23"/>
      <c r="L4" s="23"/>
      <c r="M4" s="24"/>
      <c r="N4" s="74" t="s">
        <v>96</v>
      </c>
      <c r="O4" s="61"/>
      <c r="P4" s="31"/>
      <c r="Q4" s="31"/>
      <c r="R4" s="31"/>
      <c r="S4" s="44"/>
      <c r="T4" s="31"/>
      <c r="U4" s="31"/>
      <c r="V4" s="31"/>
      <c r="W4" s="31"/>
      <c r="X4" s="31"/>
      <c r="Y4" s="32"/>
      <c r="Z4" s="31"/>
    </row>
    <row r="5" spans="1:26" x14ac:dyDescent="0.4">
      <c r="A5" s="31"/>
      <c r="B5" s="73" t="s">
        <v>7</v>
      </c>
      <c r="C5" s="62"/>
      <c r="D5" s="26" t="s">
        <v>95</v>
      </c>
      <c r="E5" s="26"/>
      <c r="F5" s="26"/>
      <c r="G5" s="26"/>
      <c r="H5" s="26"/>
      <c r="I5" s="26"/>
      <c r="J5" s="26"/>
      <c r="K5" s="26"/>
      <c r="L5" s="26"/>
      <c r="M5" s="27"/>
      <c r="N5" s="72" t="s">
        <v>55</v>
      </c>
      <c r="O5" s="60"/>
      <c r="P5" s="23" t="s">
        <v>97</v>
      </c>
      <c r="Q5" s="23"/>
      <c r="R5" s="23"/>
      <c r="S5" s="48"/>
      <c r="T5" s="23"/>
      <c r="U5" s="23"/>
      <c r="V5" s="23"/>
      <c r="W5" s="23"/>
      <c r="X5" s="23"/>
      <c r="Y5" s="24"/>
      <c r="Z5" s="31"/>
    </row>
    <row r="6" spans="1:26" x14ac:dyDescent="0.4">
      <c r="A6" s="31"/>
      <c r="B6" s="73" t="s">
        <v>0</v>
      </c>
      <c r="C6" s="70"/>
      <c r="D6" s="26"/>
      <c r="E6" s="26"/>
      <c r="F6" s="26"/>
      <c r="G6" s="26"/>
      <c r="H6" s="26"/>
      <c r="I6" s="26"/>
      <c r="J6" s="26"/>
      <c r="K6" s="26"/>
      <c r="L6" s="26"/>
      <c r="M6" s="27"/>
      <c r="N6" s="73"/>
      <c r="O6" s="62"/>
      <c r="P6" s="26" t="s">
        <v>98</v>
      </c>
      <c r="Q6" s="26"/>
      <c r="R6" s="26"/>
      <c r="S6" s="49"/>
      <c r="T6" s="26"/>
      <c r="U6" s="26"/>
      <c r="V6" s="26"/>
      <c r="W6" s="26"/>
      <c r="X6" s="26"/>
      <c r="Y6" s="27"/>
      <c r="Z6" s="31"/>
    </row>
    <row r="7" spans="1:26" x14ac:dyDescent="0.4">
      <c r="A7" s="31"/>
      <c r="B7" s="23"/>
      <c r="C7" s="31"/>
      <c r="D7" s="31"/>
      <c r="E7" s="31"/>
      <c r="F7" s="31"/>
      <c r="G7" s="31"/>
      <c r="H7" s="31"/>
      <c r="I7" s="31"/>
      <c r="J7" s="31"/>
      <c r="K7" s="31"/>
      <c r="L7" s="31"/>
      <c r="M7" s="31"/>
      <c r="N7" s="31"/>
      <c r="O7" s="31"/>
      <c r="P7" s="31"/>
      <c r="Q7" s="31"/>
      <c r="R7" s="64" t="s">
        <v>64</v>
      </c>
      <c r="S7" s="44"/>
      <c r="T7" s="31"/>
      <c r="U7" s="31"/>
      <c r="V7" s="31"/>
      <c r="W7" s="31"/>
      <c r="X7" s="31"/>
      <c r="Y7" s="31"/>
      <c r="Z7" s="31"/>
    </row>
    <row r="8" spans="1:26" x14ac:dyDescent="0.4">
      <c r="A8" s="31"/>
      <c r="Q8" s="31"/>
      <c r="R8" s="31"/>
      <c r="S8" s="44"/>
      <c r="T8" s="31"/>
      <c r="U8" s="34" t="s">
        <v>2</v>
      </c>
      <c r="V8" s="22" t="s">
        <v>67</v>
      </c>
      <c r="W8" s="24"/>
      <c r="X8" s="23" t="s">
        <v>68</v>
      </c>
      <c r="Y8" s="24"/>
      <c r="Z8" s="31"/>
    </row>
    <row r="9" spans="1:26" ht="33" customHeight="1" x14ac:dyDescent="0.4">
      <c r="A9" s="31"/>
      <c r="Q9" s="31"/>
      <c r="R9" s="65" t="s">
        <v>65</v>
      </c>
      <c r="S9" s="44"/>
      <c r="T9" s="31"/>
      <c r="U9" s="36"/>
      <c r="V9" s="25"/>
      <c r="W9" s="27"/>
      <c r="X9" s="26"/>
      <c r="Y9" s="27"/>
      <c r="Z9" s="31"/>
    </row>
    <row r="10" spans="1:26" ht="18" customHeight="1" x14ac:dyDescent="0.4">
      <c r="A10" s="31"/>
      <c r="Q10" s="31"/>
      <c r="R10" s="34"/>
      <c r="S10" s="44"/>
      <c r="T10" s="31"/>
      <c r="U10" s="35" t="s">
        <v>4</v>
      </c>
      <c r="V10" s="22" t="s">
        <v>67</v>
      </c>
      <c r="W10" s="24"/>
      <c r="X10" s="23" t="s">
        <v>68</v>
      </c>
      <c r="Y10" s="32"/>
      <c r="Z10" s="31"/>
    </row>
    <row r="11" spans="1:26" x14ac:dyDescent="0.4">
      <c r="A11" s="31"/>
      <c r="Q11" s="31"/>
      <c r="R11" s="35"/>
      <c r="S11" s="44"/>
      <c r="T11" s="31"/>
      <c r="U11" s="35"/>
      <c r="V11" s="33"/>
      <c r="W11" s="32"/>
      <c r="X11" s="31"/>
      <c r="Y11" s="32"/>
      <c r="Z11" s="31"/>
    </row>
    <row r="12" spans="1:26" x14ac:dyDescent="0.4">
      <c r="A12" s="31"/>
      <c r="Q12" s="31"/>
      <c r="R12" s="35"/>
      <c r="S12" s="44"/>
      <c r="T12" s="31"/>
      <c r="U12" s="34" t="s">
        <v>6</v>
      </c>
      <c r="V12" s="22" t="s">
        <v>67</v>
      </c>
      <c r="W12" s="24"/>
      <c r="X12" s="23" t="s">
        <v>68</v>
      </c>
      <c r="Y12" s="24"/>
      <c r="Z12" s="31"/>
    </row>
    <row r="13" spans="1:26" x14ac:dyDescent="0.4">
      <c r="A13" s="31"/>
      <c r="Q13" s="31"/>
      <c r="R13" s="35"/>
      <c r="S13" s="44"/>
      <c r="T13" s="31"/>
      <c r="U13" s="36"/>
      <c r="V13" s="25"/>
      <c r="W13" s="27"/>
      <c r="X13" s="26"/>
      <c r="Y13" s="27"/>
      <c r="Z13" s="31"/>
    </row>
    <row r="14" spans="1:26" x14ac:dyDescent="0.4">
      <c r="A14" s="31"/>
      <c r="Q14" s="31"/>
      <c r="R14" s="35"/>
      <c r="S14" s="44"/>
      <c r="T14" s="31"/>
      <c r="U14" s="35" t="s">
        <v>66</v>
      </c>
      <c r="V14" s="22" t="s">
        <v>67</v>
      </c>
      <c r="W14" s="24"/>
      <c r="X14" s="23" t="s">
        <v>68</v>
      </c>
      <c r="Y14" s="32"/>
      <c r="Z14" s="31"/>
    </row>
    <row r="15" spans="1:26" x14ac:dyDescent="0.4">
      <c r="A15" s="31"/>
      <c r="Q15" s="31"/>
      <c r="R15" s="36"/>
      <c r="S15" s="44"/>
      <c r="T15" s="31"/>
      <c r="U15" s="35"/>
      <c r="V15" s="33"/>
      <c r="W15" s="32"/>
      <c r="X15" s="31"/>
      <c r="Y15" s="32"/>
      <c r="Z15" s="31"/>
    </row>
    <row r="16" spans="1:26" x14ac:dyDescent="0.4">
      <c r="A16" s="31"/>
      <c r="Q16" s="31"/>
      <c r="R16" s="31"/>
      <c r="S16" s="44"/>
      <c r="T16" s="31"/>
      <c r="U16" s="34" t="s">
        <v>13</v>
      </c>
      <c r="V16" s="22" t="s">
        <v>67</v>
      </c>
      <c r="W16" s="24"/>
      <c r="X16" s="23" t="s">
        <v>68</v>
      </c>
      <c r="Y16" s="24"/>
      <c r="Z16" s="31"/>
    </row>
    <row r="17" spans="1:27" x14ac:dyDescent="0.4">
      <c r="A17" s="31"/>
      <c r="Q17" s="31"/>
      <c r="R17" s="31"/>
      <c r="S17" s="44"/>
      <c r="T17" s="31"/>
      <c r="U17" s="36" t="s">
        <v>69</v>
      </c>
      <c r="V17" s="25" t="s">
        <v>7</v>
      </c>
      <c r="W17" s="27"/>
      <c r="X17" s="26"/>
      <c r="Y17" s="27"/>
      <c r="Z17" s="31"/>
    </row>
    <row r="18" spans="1:27" x14ac:dyDescent="0.4">
      <c r="A18" s="31"/>
      <c r="Q18" s="31"/>
      <c r="R18" s="31"/>
      <c r="S18" s="44"/>
      <c r="T18" s="31"/>
      <c r="U18" s="31"/>
      <c r="V18" s="31"/>
      <c r="W18" s="31"/>
      <c r="X18" s="31"/>
      <c r="Y18" s="31"/>
      <c r="Z18" s="31"/>
    </row>
    <row r="19" spans="1:27" x14ac:dyDescent="0.4">
      <c r="A19" s="31"/>
      <c r="Q19" s="31"/>
      <c r="R19" s="64" t="s">
        <v>70</v>
      </c>
      <c r="S19" s="44"/>
      <c r="T19" s="31"/>
      <c r="U19" s="31"/>
      <c r="V19" s="31"/>
      <c r="W19" s="31"/>
      <c r="X19" s="31"/>
      <c r="Y19" s="31"/>
      <c r="Z19" s="31"/>
    </row>
    <row r="20" spans="1:27" x14ac:dyDescent="0.4">
      <c r="A20" s="31"/>
      <c r="Q20" s="31"/>
      <c r="R20" s="31"/>
      <c r="S20" s="44"/>
      <c r="T20" s="31"/>
      <c r="U20" s="34" t="s">
        <v>71</v>
      </c>
      <c r="V20" s="22" t="s">
        <v>77</v>
      </c>
      <c r="W20" s="24"/>
      <c r="X20" s="22" t="s">
        <v>72</v>
      </c>
      <c r="Y20" s="24"/>
      <c r="Z20" s="31"/>
      <c r="AA20" t="s">
        <v>102</v>
      </c>
    </row>
    <row r="21" spans="1:27" x14ac:dyDescent="0.4">
      <c r="A21" s="31"/>
      <c r="Q21" s="31"/>
      <c r="R21" s="31"/>
      <c r="S21" s="44"/>
      <c r="T21" s="31"/>
      <c r="U21" s="36"/>
      <c r="V21" s="25" t="s">
        <v>78</v>
      </c>
      <c r="W21" s="27"/>
      <c r="X21" s="25"/>
      <c r="Y21" s="27"/>
      <c r="Z21" s="31"/>
    </row>
    <row r="22" spans="1:27" x14ac:dyDescent="0.4">
      <c r="A22" s="31"/>
      <c r="Q22" s="31"/>
      <c r="R22" s="34"/>
      <c r="S22" s="44"/>
      <c r="T22" s="31"/>
      <c r="U22" s="34" t="s">
        <v>71</v>
      </c>
      <c r="V22" s="22" t="s">
        <v>77</v>
      </c>
      <c r="W22" s="24"/>
      <c r="X22" s="22" t="s">
        <v>73</v>
      </c>
      <c r="Y22" s="32"/>
      <c r="Z22" s="31"/>
    </row>
    <row r="23" spans="1:27" x14ac:dyDescent="0.4">
      <c r="A23" s="31"/>
      <c r="Q23" s="31"/>
      <c r="R23" s="35"/>
      <c r="S23" s="44"/>
      <c r="T23" s="31"/>
      <c r="U23" s="35"/>
      <c r="V23" s="25" t="s">
        <v>78</v>
      </c>
      <c r="W23" s="32"/>
      <c r="X23" s="33"/>
      <c r="Y23" s="32"/>
      <c r="Z23" s="31"/>
    </row>
    <row r="24" spans="1:27" x14ac:dyDescent="0.4">
      <c r="A24" s="31"/>
      <c r="Q24" s="31"/>
      <c r="R24" s="35"/>
      <c r="S24" s="44"/>
      <c r="T24" s="31"/>
      <c r="U24" s="34" t="s">
        <v>71</v>
      </c>
      <c r="V24" s="22" t="s">
        <v>77</v>
      </c>
      <c r="W24" s="24"/>
      <c r="X24" s="22" t="s">
        <v>74</v>
      </c>
      <c r="Y24" s="24"/>
      <c r="Z24" s="31"/>
    </row>
    <row r="25" spans="1:27" x14ac:dyDescent="0.4">
      <c r="A25" s="31"/>
      <c r="Q25" s="31"/>
      <c r="R25" s="35"/>
      <c r="S25" s="44"/>
      <c r="T25" s="31"/>
      <c r="U25" s="36"/>
      <c r="V25" s="25" t="s">
        <v>78</v>
      </c>
      <c r="W25" s="27"/>
      <c r="X25" s="25"/>
      <c r="Y25" s="27"/>
      <c r="Z25" s="31"/>
    </row>
    <row r="26" spans="1:27" x14ac:dyDescent="0.4">
      <c r="A26" s="31"/>
      <c r="Q26" s="31"/>
      <c r="R26" s="35"/>
      <c r="S26" s="44"/>
      <c r="T26" s="31"/>
      <c r="U26" s="34" t="s">
        <v>71</v>
      </c>
      <c r="V26" s="22" t="s">
        <v>77</v>
      </c>
      <c r="W26" s="24"/>
      <c r="X26" s="22" t="s">
        <v>75</v>
      </c>
      <c r="Y26" s="32"/>
      <c r="Z26" s="31"/>
    </row>
    <row r="27" spans="1:27" x14ac:dyDescent="0.4">
      <c r="A27" s="31"/>
      <c r="Q27" s="31"/>
      <c r="R27" s="36"/>
      <c r="S27" s="44"/>
      <c r="T27" s="31"/>
      <c r="U27" s="35"/>
      <c r="V27" s="25" t="s">
        <v>78</v>
      </c>
      <c r="W27" s="32"/>
      <c r="X27" s="33" t="s">
        <v>101</v>
      </c>
      <c r="Y27" s="32"/>
      <c r="Z27" s="31"/>
    </row>
    <row r="28" spans="1:27" x14ac:dyDescent="0.4">
      <c r="A28" s="31"/>
      <c r="Q28" s="31"/>
      <c r="R28" s="31"/>
      <c r="S28" s="44"/>
      <c r="T28" s="31"/>
      <c r="U28" s="34" t="s">
        <v>71</v>
      </c>
      <c r="V28" s="22" t="s">
        <v>77</v>
      </c>
      <c r="W28" s="24"/>
      <c r="X28" s="22" t="s">
        <v>76</v>
      </c>
      <c r="Y28" s="24"/>
      <c r="Z28" s="31"/>
    </row>
    <row r="29" spans="1:27" x14ac:dyDescent="0.4">
      <c r="A29" s="31"/>
      <c r="Q29" s="31"/>
      <c r="R29" s="31"/>
      <c r="S29" s="44"/>
      <c r="T29" s="31"/>
      <c r="U29" s="36" t="s">
        <v>69</v>
      </c>
      <c r="V29" s="25" t="s">
        <v>78</v>
      </c>
      <c r="W29" s="27"/>
      <c r="X29" s="25" t="s">
        <v>7</v>
      </c>
      <c r="Y29" s="27"/>
      <c r="Z29" s="31"/>
    </row>
    <row r="30" spans="1:27" x14ac:dyDescent="0.4">
      <c r="A30" s="31"/>
      <c r="Q30" s="31"/>
      <c r="R30" s="31"/>
      <c r="S30" s="44"/>
      <c r="T30" s="31"/>
      <c r="U30" s="31"/>
      <c r="V30" s="31"/>
      <c r="W30" s="31"/>
      <c r="X30" s="31"/>
      <c r="Y30" s="31"/>
      <c r="Z30" s="31"/>
    </row>
    <row r="31" spans="1:27" x14ac:dyDescent="0.4">
      <c r="A31" s="31"/>
      <c r="Q31" s="31"/>
      <c r="R31" s="64" t="s">
        <v>100</v>
      </c>
      <c r="S31" s="44"/>
      <c r="T31" s="31"/>
      <c r="U31" s="31"/>
      <c r="V31" s="31"/>
      <c r="W31" s="31"/>
      <c r="X31" s="31"/>
      <c r="Y31" s="31"/>
      <c r="Z31" s="31"/>
    </row>
    <row r="32" spans="1:27" x14ac:dyDescent="0.4">
      <c r="A32" s="31"/>
      <c r="Q32" s="31"/>
      <c r="R32" s="40" t="s">
        <v>85</v>
      </c>
      <c r="S32" s="45"/>
      <c r="T32" s="40" t="s">
        <v>86</v>
      </c>
      <c r="U32" s="40"/>
      <c r="V32" s="40" t="s">
        <v>87</v>
      </c>
      <c r="W32" s="45" t="s">
        <v>89</v>
      </c>
      <c r="X32" s="41" t="s">
        <v>88</v>
      </c>
      <c r="Y32" s="42"/>
      <c r="Z32" s="31"/>
      <c r="AA32" s="69" t="s">
        <v>103</v>
      </c>
    </row>
    <row r="33" spans="1:27" x14ac:dyDescent="0.4">
      <c r="A33" s="31"/>
      <c r="Q33" s="31"/>
      <c r="R33" s="37"/>
      <c r="S33" s="46"/>
      <c r="T33" s="47"/>
      <c r="U33" s="39"/>
      <c r="V33" s="37"/>
      <c r="W33" s="53"/>
      <c r="X33" s="38"/>
      <c r="Y33" s="39"/>
      <c r="Z33" s="31"/>
      <c r="AA33" t="s">
        <v>104</v>
      </c>
    </row>
    <row r="34" spans="1:27" x14ac:dyDescent="0.4">
      <c r="A34" s="31"/>
      <c r="Q34" s="31"/>
      <c r="R34" s="37"/>
      <c r="S34" s="46"/>
      <c r="T34" s="47"/>
      <c r="U34" s="39"/>
      <c r="V34" s="37"/>
      <c r="W34" s="53"/>
      <c r="X34" s="38"/>
      <c r="Y34" s="39"/>
      <c r="Z34" s="31"/>
      <c r="AA34" t="s">
        <v>105</v>
      </c>
    </row>
    <row r="35" spans="1:27" x14ac:dyDescent="0.4">
      <c r="A35" s="31"/>
      <c r="Q35" s="31"/>
      <c r="R35" s="37"/>
      <c r="S35" s="46"/>
      <c r="T35" s="47"/>
      <c r="U35" s="39"/>
      <c r="V35" s="37"/>
      <c r="W35" s="53"/>
      <c r="X35" s="38"/>
      <c r="Y35" s="39"/>
      <c r="Z35" s="31"/>
      <c r="AA35" t="s">
        <v>106</v>
      </c>
    </row>
    <row r="36" spans="1:27" x14ac:dyDescent="0.4">
      <c r="A36" s="31"/>
      <c r="Q36" s="31"/>
      <c r="R36" s="37"/>
      <c r="S36" s="46"/>
      <c r="T36" s="47"/>
      <c r="U36" s="39"/>
      <c r="V36" s="37"/>
      <c r="W36" s="53"/>
      <c r="X36" s="38"/>
      <c r="Y36" s="39"/>
      <c r="Z36" s="31"/>
    </row>
    <row r="37" spans="1:27" x14ac:dyDescent="0.4">
      <c r="A37" s="31"/>
      <c r="Q37" s="31"/>
      <c r="R37" s="37"/>
      <c r="S37" s="46"/>
      <c r="T37" s="47"/>
      <c r="U37" s="39"/>
      <c r="V37" s="37"/>
      <c r="W37" s="53"/>
      <c r="X37" s="38"/>
      <c r="Y37" s="39"/>
      <c r="Z37" s="31"/>
    </row>
    <row r="38" spans="1:27" x14ac:dyDescent="0.4">
      <c r="A38" s="31"/>
      <c r="Q38" s="31"/>
      <c r="R38" s="31"/>
      <c r="S38" s="44"/>
      <c r="T38" s="31"/>
      <c r="U38" s="31"/>
      <c r="V38" s="31"/>
      <c r="W38" s="31"/>
      <c r="X38" s="31"/>
      <c r="Y38" s="31"/>
      <c r="Z38" s="31"/>
      <c r="AA38" t="s">
        <v>107</v>
      </c>
    </row>
    <row r="39" spans="1:27" x14ac:dyDescent="0.4">
      <c r="A39" s="31"/>
      <c r="Q39" s="31"/>
      <c r="R39" s="64" t="s">
        <v>90</v>
      </c>
      <c r="S39" s="44"/>
      <c r="T39" s="31"/>
      <c r="U39" s="31"/>
      <c r="V39" s="31"/>
      <c r="W39" s="31"/>
      <c r="X39" s="31"/>
      <c r="Y39" s="31"/>
      <c r="Z39" s="31"/>
    </row>
    <row r="40" spans="1:27" x14ac:dyDescent="0.4">
      <c r="A40" s="31"/>
      <c r="Q40" s="31"/>
      <c r="R40" s="56" t="s">
        <v>79</v>
      </c>
      <c r="S40" s="54"/>
      <c r="T40" s="5" t="s">
        <v>81</v>
      </c>
      <c r="U40" s="68" t="s">
        <v>82</v>
      </c>
      <c r="V40" s="66"/>
      <c r="W40" s="67"/>
      <c r="X40" s="5" t="s">
        <v>83</v>
      </c>
      <c r="Y40" s="55" t="s">
        <v>84</v>
      </c>
      <c r="Z40" s="31"/>
    </row>
    <row r="41" spans="1:27" x14ac:dyDescent="0.4">
      <c r="A41" s="31"/>
      <c r="Q41" s="31"/>
      <c r="R41" s="57" t="s">
        <v>91</v>
      </c>
      <c r="S41" s="48"/>
      <c r="T41" s="51" t="s">
        <v>80</v>
      </c>
      <c r="U41" s="22"/>
      <c r="V41" s="23"/>
      <c r="W41" s="24"/>
      <c r="X41" s="28"/>
      <c r="Y41" s="24"/>
      <c r="Z41" s="31"/>
    </row>
    <row r="42" spans="1:27" x14ac:dyDescent="0.4">
      <c r="A42" s="31"/>
      <c r="Q42" s="31"/>
      <c r="R42" s="58" t="s">
        <v>92</v>
      </c>
      <c r="S42" s="44"/>
      <c r="T42" s="50" t="s">
        <v>80</v>
      </c>
      <c r="U42" s="33"/>
      <c r="V42" s="31"/>
      <c r="W42" s="32"/>
      <c r="X42" s="30"/>
      <c r="Y42" s="32"/>
      <c r="Z42" s="31"/>
    </row>
    <row r="43" spans="1:27" x14ac:dyDescent="0.4">
      <c r="A43" s="31"/>
      <c r="Q43" s="31"/>
      <c r="R43" s="58" t="s">
        <v>93</v>
      </c>
      <c r="S43" s="44"/>
      <c r="T43" s="50" t="s">
        <v>80</v>
      </c>
      <c r="U43" s="33"/>
      <c r="V43" s="31"/>
      <c r="W43" s="32"/>
      <c r="X43" s="30"/>
      <c r="Y43" s="32"/>
      <c r="Z43" s="31"/>
    </row>
    <row r="44" spans="1:27" x14ac:dyDescent="0.4">
      <c r="A44" s="31"/>
      <c r="Q44" s="31"/>
      <c r="R44" s="58" t="s">
        <v>93</v>
      </c>
      <c r="S44" s="44"/>
      <c r="T44" s="50" t="s">
        <v>80</v>
      </c>
      <c r="U44" s="33"/>
      <c r="V44" s="31"/>
      <c r="W44" s="32"/>
      <c r="X44" s="30"/>
      <c r="Y44" s="32"/>
      <c r="Z44" s="31"/>
    </row>
    <row r="45" spans="1:27" x14ac:dyDescent="0.4">
      <c r="A45" s="31"/>
      <c r="Q45" s="31"/>
      <c r="R45" s="59"/>
      <c r="S45" s="49"/>
      <c r="T45" s="52" t="s">
        <v>80</v>
      </c>
      <c r="U45" s="25"/>
      <c r="V45" s="26"/>
      <c r="W45" s="27"/>
      <c r="X45" s="29"/>
      <c r="Y45" s="27"/>
      <c r="Z45" s="31"/>
    </row>
    <row r="46" spans="1:27" x14ac:dyDescent="0.4">
      <c r="A46" s="31"/>
      <c r="B46" s="33"/>
      <c r="C46" s="31"/>
      <c r="D46" s="31"/>
      <c r="E46" s="31"/>
      <c r="F46" s="31"/>
      <c r="G46" s="31"/>
      <c r="H46" s="31"/>
      <c r="I46" s="31"/>
      <c r="J46" s="31"/>
      <c r="K46" s="31"/>
      <c r="L46" s="31"/>
      <c r="M46" s="31"/>
      <c r="N46" s="31"/>
      <c r="O46" s="31"/>
      <c r="P46" s="31"/>
      <c r="Q46" s="31"/>
      <c r="R46" s="31"/>
      <c r="S46" s="44"/>
      <c r="T46" s="31"/>
      <c r="U46" s="31"/>
      <c r="V46" s="31"/>
      <c r="W46" s="31"/>
      <c r="X46" s="31"/>
      <c r="Y46" s="31"/>
      <c r="Z46" s="31"/>
    </row>
    <row r="47" spans="1:27" x14ac:dyDescent="0.4">
      <c r="A47" s="31"/>
      <c r="B47" s="33"/>
      <c r="C47" s="31"/>
      <c r="D47" s="31"/>
      <c r="E47" s="31"/>
      <c r="F47" s="31"/>
      <c r="G47" s="31"/>
      <c r="H47" s="31"/>
      <c r="I47" s="31"/>
      <c r="J47" s="31"/>
      <c r="K47" s="31"/>
      <c r="L47" s="31"/>
      <c r="M47" s="31"/>
      <c r="N47" s="31"/>
      <c r="O47" s="31"/>
      <c r="P47" s="31"/>
      <c r="Q47" s="31"/>
      <c r="R47" s="31"/>
      <c r="S47" s="44"/>
      <c r="T47" s="31"/>
      <c r="U47" s="31"/>
      <c r="V47" s="31"/>
      <c r="W47" s="31"/>
      <c r="X47" s="31"/>
      <c r="Y47" s="31"/>
      <c r="Z47" s="31"/>
    </row>
    <row r="48" spans="1:27" x14ac:dyDescent="0.4">
      <c r="A48" s="31"/>
      <c r="B48" s="33"/>
      <c r="C48" s="31"/>
      <c r="D48" s="31"/>
      <c r="E48" s="31"/>
      <c r="F48" s="31"/>
      <c r="G48" s="31"/>
      <c r="H48" s="31"/>
      <c r="I48" s="31"/>
      <c r="J48" s="31"/>
      <c r="K48" s="31"/>
      <c r="L48" s="31"/>
      <c r="M48" s="31"/>
      <c r="N48" s="31"/>
      <c r="O48" s="31"/>
      <c r="P48" s="31"/>
      <c r="Q48" s="31"/>
      <c r="Z48" s="31"/>
    </row>
    <row r="49" spans="1:26" x14ac:dyDescent="0.4">
      <c r="A49" s="31"/>
      <c r="B49" s="33"/>
      <c r="C49" s="31"/>
      <c r="D49" s="31"/>
      <c r="E49" s="31"/>
      <c r="F49" s="31"/>
      <c r="G49" s="31"/>
      <c r="H49" s="31"/>
      <c r="I49" s="31"/>
      <c r="J49" s="31"/>
      <c r="K49" s="31"/>
      <c r="L49" s="31"/>
      <c r="M49" s="31"/>
      <c r="N49" s="31"/>
      <c r="O49" s="31"/>
      <c r="P49" s="31"/>
      <c r="Q49" s="31"/>
      <c r="Z49" s="31"/>
    </row>
  </sheetData>
  <phoneticPr fontId="1"/>
  <pageMargins left="0.23622047244094491" right="0.23622047244094491" top="0.35433070866141736" bottom="0.35433070866141736" header="0.31496062992125984" footer="0.31496062992125984"/>
  <pageSetup paperSize="8" scale="91" fitToHeight="0" orientation="landscape"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AS74"/>
  <sheetViews>
    <sheetView showGridLines="0" topLeftCell="A6" zoomScale="70" zoomScaleNormal="70" zoomScaleSheetLayoutView="70" workbookViewId="0">
      <selection activeCell="AG48" sqref="AG48"/>
    </sheetView>
  </sheetViews>
  <sheetFormatPr defaultColWidth="8.625" defaultRowHeight="21.95" customHeight="1" x14ac:dyDescent="0.4"/>
  <cols>
    <col min="1" max="1" width="1.625" style="522" customWidth="1"/>
    <col min="2" max="2" width="7.75" style="577" customWidth="1"/>
    <col min="3" max="3" width="17" style="577" customWidth="1"/>
    <col min="4" max="4" width="13.875" style="577" customWidth="1"/>
    <col min="5" max="5" width="9.875" style="577" customWidth="1"/>
    <col min="6" max="6" width="7.375" style="577" customWidth="1"/>
    <col min="7" max="7" width="5.125" style="577" customWidth="1"/>
    <col min="8" max="8" width="10.75" style="577" customWidth="1"/>
    <col min="9" max="9" width="5.375" style="577" customWidth="1"/>
    <col min="10" max="10" width="6.5" style="577" customWidth="1"/>
    <col min="11" max="11" width="12.875" style="577" customWidth="1"/>
    <col min="12" max="12" width="4.25" style="577" customWidth="1"/>
    <col min="13" max="13" width="4.625" style="577" customWidth="1"/>
    <col min="14" max="14" width="6.875" style="577" customWidth="1"/>
    <col min="15" max="15" width="8.625" style="577"/>
    <col min="16" max="16" width="7" style="577" customWidth="1"/>
    <col min="17" max="18" width="8.625" style="577"/>
    <col min="19" max="19" width="5.125" style="577" customWidth="1"/>
    <col min="20" max="20" width="6.75" style="670" customWidth="1"/>
    <col min="21" max="21" width="9.375" style="577" customWidth="1"/>
    <col min="22" max="22" width="6.875" style="577" customWidth="1"/>
    <col min="23" max="23" width="7.75" style="577" customWidth="1"/>
    <col min="24" max="24" width="8.625" style="577" customWidth="1"/>
    <col min="25" max="25" width="9.25" style="577" customWidth="1"/>
    <col min="26" max="26" width="3.625" style="577" customWidth="1"/>
    <col min="27" max="27" width="9.125" style="577" customWidth="1"/>
    <col min="28" max="28" width="7.75" style="577" customWidth="1"/>
    <col min="29" max="29" width="11.625" style="577" customWidth="1"/>
    <col min="30" max="30" width="10.625" style="577" customWidth="1"/>
    <col min="31" max="31" width="8.625" style="577"/>
    <col min="32" max="32" width="7.125" style="577" customWidth="1"/>
    <col min="33" max="33" width="8.375" style="577" customWidth="1"/>
    <col min="34" max="34" width="4.25" style="577" customWidth="1"/>
    <col min="35" max="45" width="8.625" style="644"/>
    <col min="46" max="16384" width="8.625" style="577"/>
  </cols>
  <sheetData>
    <row r="1" spans="1:45" ht="32.1" customHeight="1" x14ac:dyDescent="0.4">
      <c r="A1" s="640"/>
      <c r="B1" s="641" t="s">
        <v>249</v>
      </c>
      <c r="C1" s="640"/>
      <c r="D1" s="640"/>
      <c r="E1" s="640"/>
      <c r="F1" s="640"/>
      <c r="G1" s="640"/>
      <c r="H1" s="640"/>
      <c r="I1" s="640"/>
      <c r="J1" s="640"/>
      <c r="K1" s="640"/>
      <c r="L1" s="640"/>
      <c r="M1" s="640"/>
      <c r="N1" s="640"/>
      <c r="O1" s="640"/>
      <c r="P1" s="640"/>
      <c r="Q1" s="640"/>
      <c r="R1" s="640"/>
      <c r="S1" s="642"/>
      <c r="T1" s="642"/>
      <c r="U1" s="640"/>
      <c r="V1" s="640"/>
      <c r="W1" s="640"/>
      <c r="X1" s="640"/>
      <c r="Y1" s="643"/>
      <c r="Z1" s="640"/>
      <c r="AA1" s="640"/>
      <c r="AB1" s="640"/>
      <c r="AC1" s="640"/>
      <c r="AD1" s="640"/>
      <c r="AE1" s="640"/>
      <c r="AF1" s="886">
        <f ca="1">TODAY()</f>
        <v>44791</v>
      </c>
      <c r="AG1" s="886"/>
      <c r="AH1" s="887"/>
    </row>
    <row r="2" spans="1:45" ht="12.6" customHeight="1" x14ac:dyDescent="0.4">
      <c r="B2" s="522"/>
      <c r="C2" s="522"/>
      <c r="D2" s="522"/>
      <c r="E2" s="522"/>
      <c r="F2" s="522"/>
      <c r="G2" s="522"/>
      <c r="H2" s="522"/>
      <c r="I2" s="522"/>
      <c r="J2" s="522"/>
      <c r="K2" s="522"/>
      <c r="L2" s="522"/>
      <c r="M2" s="522"/>
      <c r="N2" s="522"/>
      <c r="O2" s="522"/>
      <c r="P2" s="522"/>
      <c r="Q2" s="522"/>
      <c r="R2" s="522"/>
      <c r="S2" s="645"/>
      <c r="T2" s="645"/>
      <c r="U2" s="522"/>
      <c r="V2" s="522"/>
      <c r="W2" s="522"/>
      <c r="X2" s="522"/>
      <c r="Y2" s="522"/>
      <c r="Z2" s="522"/>
      <c r="AA2" s="522"/>
      <c r="AB2" s="522"/>
      <c r="AC2" s="522"/>
      <c r="AD2" s="522"/>
      <c r="AE2" s="645"/>
      <c r="AF2" s="578"/>
      <c r="AG2" s="578"/>
      <c r="AH2" s="578"/>
      <c r="AI2" s="646"/>
      <c r="AJ2" s="647"/>
      <c r="AK2" s="648"/>
    </row>
    <row r="3" spans="1:45" ht="21.95" customHeight="1" x14ac:dyDescent="0.4">
      <c r="B3" s="581" t="s">
        <v>243</v>
      </c>
      <c r="C3" s="649"/>
      <c r="D3" s="650">
        <f>①チェックシート!$D$3</f>
        <v>0</v>
      </c>
      <c r="E3" s="651"/>
      <c r="F3" s="651"/>
      <c r="G3" s="651"/>
      <c r="H3" s="651"/>
      <c r="I3" s="651"/>
      <c r="J3" s="651"/>
      <c r="K3" s="651"/>
      <c r="L3" s="651"/>
      <c r="M3" s="651"/>
      <c r="N3" s="651"/>
      <c r="O3" s="651"/>
      <c r="P3" s="652"/>
      <c r="Q3" s="653" t="s">
        <v>54</v>
      </c>
      <c r="R3" s="654"/>
      <c r="S3" s="650" t="str">
        <f>+①チェックシート!P3</f>
        <v>荒川区</v>
      </c>
      <c r="T3" s="651"/>
      <c r="U3" s="651">
        <f>+①チェックシート!Q3</f>
        <v>0</v>
      </c>
      <c r="V3" s="655"/>
      <c r="W3" s="651"/>
      <c r="X3" s="651"/>
      <c r="Y3" s="525"/>
      <c r="Z3" s="525"/>
      <c r="AA3" s="525"/>
      <c r="AB3" s="525"/>
      <c r="AC3" s="656"/>
      <c r="AD3" s="522"/>
      <c r="AE3" s="645"/>
      <c r="AF3" s="578"/>
      <c r="AG3" s="578"/>
      <c r="AI3" s="646"/>
      <c r="AJ3" s="647"/>
      <c r="AK3" s="648"/>
    </row>
    <row r="4" spans="1:45" ht="21.95" customHeight="1" x14ac:dyDescent="0.4">
      <c r="B4" s="588" t="s">
        <v>242</v>
      </c>
      <c r="C4" s="657"/>
      <c r="D4" s="658" t="str">
        <f>①チェックシート!$D$4</f>
        <v>製造業</v>
      </c>
      <c r="E4" s="659"/>
      <c r="F4" s="659"/>
      <c r="G4" s="659"/>
      <c r="H4" s="659"/>
      <c r="I4" s="659"/>
      <c r="J4" s="659"/>
      <c r="K4" s="660" t="s">
        <v>361</v>
      </c>
      <c r="L4" s="661"/>
      <c r="M4" s="662"/>
      <c r="N4" s="662"/>
      <c r="O4" s="662"/>
      <c r="P4" s="663" t="s">
        <v>362</v>
      </c>
      <c r="Q4" s="664" t="s">
        <v>96</v>
      </c>
      <c r="R4" s="657"/>
      <c r="S4" s="658" t="s">
        <v>366</v>
      </c>
      <c r="T4" s="659"/>
      <c r="U4" s="665">
        <f>+①チェックシート!Q4</f>
        <v>0</v>
      </c>
      <c r="V4" s="659"/>
      <c r="W4" s="659" t="s">
        <v>367</v>
      </c>
      <c r="X4" s="659">
        <f>+①チェックシート!S4</f>
        <v>0</v>
      </c>
      <c r="Y4" s="621"/>
      <c r="Z4" s="621"/>
      <c r="AA4" s="621"/>
      <c r="AB4" s="621"/>
      <c r="AC4" s="666"/>
      <c r="AD4" s="522"/>
      <c r="AE4" s="645"/>
      <c r="AF4" s="578"/>
      <c r="AG4" s="578"/>
      <c r="AI4" s="646"/>
      <c r="AJ4" s="647"/>
      <c r="AK4" s="648"/>
    </row>
    <row r="5" spans="1:45" ht="21.95" customHeight="1" x14ac:dyDescent="0.4">
      <c r="B5" s="606" t="s">
        <v>250</v>
      </c>
      <c r="C5" s="522"/>
      <c r="D5" s="522"/>
      <c r="E5" s="522"/>
      <c r="F5" s="522"/>
      <c r="G5" s="522"/>
      <c r="H5" s="522"/>
      <c r="I5" s="522"/>
      <c r="J5" s="522"/>
      <c r="L5" s="522"/>
      <c r="M5" s="522"/>
      <c r="N5" s="522"/>
      <c r="P5" s="522"/>
      <c r="Q5" s="522"/>
      <c r="R5" s="522"/>
      <c r="S5" s="667"/>
      <c r="T5" s="452"/>
      <c r="U5" s="522"/>
      <c r="V5" s="522"/>
      <c r="W5" s="522"/>
      <c r="X5" s="522"/>
      <c r="Y5" s="522"/>
      <c r="Z5" s="522"/>
      <c r="AA5" s="522"/>
      <c r="AB5" s="522"/>
      <c r="AC5" s="522"/>
      <c r="AD5" s="522"/>
      <c r="AE5" s="645"/>
      <c r="AF5" s="578"/>
      <c r="AG5" s="578"/>
      <c r="AH5" s="578"/>
      <c r="AI5" s="646"/>
      <c r="AJ5" s="647"/>
      <c r="AK5" s="648"/>
    </row>
    <row r="6" spans="1:45" ht="21.95" customHeight="1" x14ac:dyDescent="0.4">
      <c r="B6" s="668" t="s">
        <v>251</v>
      </c>
      <c r="C6" s="522"/>
      <c r="D6" s="522"/>
      <c r="E6" s="522"/>
      <c r="F6" s="522"/>
      <c r="G6" s="522"/>
      <c r="H6" s="522"/>
      <c r="I6" s="522"/>
      <c r="J6" s="522"/>
      <c r="O6" s="669" t="s">
        <v>322</v>
      </c>
      <c r="AD6" s="522"/>
      <c r="AE6" s="645"/>
      <c r="AF6" s="578"/>
      <c r="AG6" s="578"/>
      <c r="AH6" s="578"/>
      <c r="AI6" s="646"/>
      <c r="AJ6" s="647"/>
      <c r="AK6" s="648"/>
    </row>
    <row r="7" spans="1:45" s="672" customFormat="1" ht="21.95" customHeight="1" x14ac:dyDescent="0.4">
      <c r="A7" s="669"/>
      <c r="B7" s="671">
        <v>1</v>
      </c>
      <c r="C7" s="662" t="s">
        <v>260</v>
      </c>
      <c r="D7" s="662"/>
      <c r="E7" s="662"/>
      <c r="F7" s="662"/>
      <c r="G7" s="662"/>
      <c r="H7" s="662"/>
      <c r="I7" s="662"/>
      <c r="J7" s="662"/>
      <c r="K7" s="662"/>
      <c r="L7" s="662"/>
      <c r="M7" s="663"/>
      <c r="O7" s="660" t="s">
        <v>323</v>
      </c>
      <c r="P7" s="673">
        <v>1</v>
      </c>
      <c r="Q7" s="662"/>
      <c r="R7" s="662"/>
      <c r="S7" s="662"/>
      <c r="T7" s="674"/>
      <c r="U7" s="662"/>
      <c r="V7" s="662"/>
      <c r="W7" s="662"/>
      <c r="X7" s="662"/>
      <c r="Y7" s="662"/>
      <c r="Z7" s="662"/>
      <c r="AA7" s="662"/>
      <c r="AB7" s="662"/>
      <c r="AC7" s="663"/>
      <c r="AD7" s="669"/>
      <c r="AE7" s="669"/>
      <c r="AH7" s="675"/>
      <c r="AI7" s="646"/>
      <c r="AJ7" s="647"/>
      <c r="AK7" s="648"/>
      <c r="AL7" s="648"/>
      <c r="AM7" s="648"/>
      <c r="AN7" s="648"/>
      <c r="AO7" s="648"/>
      <c r="AP7" s="648"/>
      <c r="AQ7" s="648"/>
      <c r="AR7" s="648"/>
      <c r="AS7" s="648"/>
    </row>
    <row r="8" spans="1:45" s="672" customFormat="1" ht="21.95" customHeight="1" x14ac:dyDescent="0.4">
      <c r="A8" s="669"/>
      <c r="B8" s="671">
        <v>2</v>
      </c>
      <c r="C8" s="662" t="s">
        <v>261</v>
      </c>
      <c r="D8" s="662"/>
      <c r="E8" s="662"/>
      <c r="F8" s="662"/>
      <c r="G8" s="662"/>
      <c r="H8" s="662"/>
      <c r="I8" s="662"/>
      <c r="J8" s="662"/>
      <c r="K8" s="662"/>
      <c r="L8" s="662"/>
      <c r="M8" s="663"/>
      <c r="O8" s="676"/>
      <c r="P8" s="673">
        <v>2</v>
      </c>
      <c r="Q8" s="662"/>
      <c r="R8" s="662"/>
      <c r="S8" s="662"/>
      <c r="T8" s="674"/>
      <c r="U8" s="662"/>
      <c r="V8" s="662"/>
      <c r="W8" s="662"/>
      <c r="X8" s="662"/>
      <c r="Y8" s="662"/>
      <c r="Z8" s="662"/>
      <c r="AA8" s="662"/>
      <c r="AB8" s="662"/>
      <c r="AC8" s="663"/>
      <c r="AD8" s="669"/>
      <c r="AE8" s="669"/>
      <c r="AH8" s="675"/>
      <c r="AI8" s="646"/>
      <c r="AJ8" s="647"/>
      <c r="AK8" s="648"/>
      <c r="AL8" s="648"/>
      <c r="AM8" s="648"/>
      <c r="AN8" s="648"/>
      <c r="AO8" s="648"/>
      <c r="AP8" s="648"/>
      <c r="AQ8" s="648"/>
      <c r="AR8" s="648"/>
      <c r="AS8" s="648"/>
    </row>
    <row r="9" spans="1:45" s="672" customFormat="1" ht="21.95" customHeight="1" x14ac:dyDescent="0.4">
      <c r="A9" s="669"/>
      <c r="B9" s="671">
        <v>3</v>
      </c>
      <c r="C9" s="662"/>
      <c r="D9" s="662"/>
      <c r="E9" s="662"/>
      <c r="F9" s="662"/>
      <c r="G9" s="662"/>
      <c r="H9" s="662"/>
      <c r="I9" s="662"/>
      <c r="J9" s="662"/>
      <c r="K9" s="662"/>
      <c r="L9" s="662"/>
      <c r="M9" s="663"/>
      <c r="O9" s="676"/>
      <c r="P9" s="673">
        <v>3</v>
      </c>
      <c r="Q9" s="662"/>
      <c r="R9" s="662"/>
      <c r="S9" s="662"/>
      <c r="T9" s="674"/>
      <c r="U9" s="662"/>
      <c r="V9" s="662"/>
      <c r="W9" s="662"/>
      <c r="X9" s="662"/>
      <c r="Y9" s="662"/>
      <c r="Z9" s="662"/>
      <c r="AA9" s="662"/>
      <c r="AB9" s="662"/>
      <c r="AC9" s="663"/>
      <c r="AD9" s="669"/>
      <c r="AE9" s="669"/>
      <c r="AI9" s="648"/>
      <c r="AJ9" s="648"/>
      <c r="AK9" s="648"/>
      <c r="AL9" s="648"/>
      <c r="AM9" s="648"/>
      <c r="AN9" s="648"/>
      <c r="AO9" s="648"/>
      <c r="AP9" s="648"/>
      <c r="AQ9" s="648"/>
      <c r="AR9" s="648"/>
      <c r="AS9" s="648"/>
    </row>
    <row r="10" spans="1:45" ht="21.95" customHeight="1" x14ac:dyDescent="0.4">
      <c r="B10" s="522"/>
      <c r="C10" s="522"/>
      <c r="D10" s="522"/>
      <c r="E10" s="522"/>
      <c r="F10" s="522"/>
      <c r="G10" s="522"/>
      <c r="H10" s="522"/>
      <c r="I10" s="522"/>
      <c r="J10" s="522"/>
      <c r="K10" s="522"/>
      <c r="L10" s="522"/>
      <c r="M10" s="452"/>
      <c r="N10" s="452"/>
      <c r="O10" s="452"/>
      <c r="P10" s="452"/>
      <c r="Q10" s="452"/>
      <c r="R10" s="452"/>
      <c r="S10" s="452"/>
      <c r="T10" s="452"/>
      <c r="U10" s="522"/>
      <c r="V10" s="522"/>
      <c r="W10" s="522"/>
      <c r="X10" s="522"/>
      <c r="Y10" s="522"/>
      <c r="Z10" s="522"/>
      <c r="AA10" s="522"/>
      <c r="AB10" s="522"/>
      <c r="AC10" s="522"/>
      <c r="AD10" s="522"/>
      <c r="AE10" s="522"/>
    </row>
    <row r="11" spans="1:45" ht="21.95" customHeight="1" x14ac:dyDescent="0.4">
      <c r="B11" s="677" t="s">
        <v>317</v>
      </c>
      <c r="C11" s="678"/>
      <c r="D11" s="678"/>
      <c r="E11" s="678"/>
      <c r="F11" s="678"/>
      <c r="G11" s="678"/>
      <c r="H11" s="678"/>
      <c r="I11" s="678"/>
      <c r="J11" s="678"/>
      <c r="K11" s="678"/>
      <c r="L11" s="678"/>
      <c r="M11" s="525"/>
      <c r="N11" s="525"/>
      <c r="O11" s="525"/>
      <c r="P11" s="525"/>
      <c r="Q11" s="525"/>
      <c r="R11" s="525"/>
      <c r="S11" s="525"/>
      <c r="T11" s="679"/>
      <c r="U11" s="525"/>
      <c r="V11" s="525"/>
      <c r="W11" s="525"/>
      <c r="X11" s="525"/>
      <c r="Y11" s="525"/>
      <c r="Z11" s="525"/>
      <c r="AA11" s="656"/>
      <c r="AB11" s="522"/>
      <c r="AC11" s="522"/>
      <c r="AD11" s="522"/>
      <c r="AE11" s="522"/>
    </row>
    <row r="12" spans="1:45" ht="21.95" customHeight="1" x14ac:dyDescent="0.4">
      <c r="B12" s="680"/>
      <c r="C12" s="681" t="s">
        <v>97</v>
      </c>
      <c r="D12" s="681"/>
      <c r="E12" s="681"/>
      <c r="F12" s="681"/>
      <c r="G12" s="681"/>
      <c r="H12" s="681"/>
      <c r="I12" s="681"/>
      <c r="J12" s="681" t="s">
        <v>98</v>
      </c>
      <c r="K12" s="681"/>
      <c r="L12" s="681"/>
      <c r="M12" s="524"/>
      <c r="N12" s="524"/>
      <c r="O12" s="524"/>
      <c r="P12" s="524"/>
      <c r="Q12" s="524"/>
      <c r="R12" s="524"/>
      <c r="S12" s="524"/>
      <c r="T12" s="682"/>
      <c r="U12" s="524"/>
      <c r="V12" s="524"/>
      <c r="W12" s="524"/>
      <c r="X12" s="524"/>
      <c r="Y12" s="524"/>
      <c r="Z12" s="524"/>
      <c r="AA12" s="530"/>
      <c r="AB12" s="522"/>
      <c r="AC12" s="522"/>
      <c r="AD12" s="522"/>
      <c r="AE12" s="522"/>
    </row>
    <row r="13" spans="1:45" ht="21.95" customHeight="1" x14ac:dyDescent="0.4">
      <c r="B13" s="452"/>
      <c r="C13" s="452"/>
      <c r="D13" s="452"/>
      <c r="E13" s="452"/>
      <c r="F13" s="452"/>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522"/>
    </row>
    <row r="14" spans="1:45" ht="21.95" customHeight="1" x14ac:dyDescent="0.4">
      <c r="B14" s="683" t="s">
        <v>321</v>
      </c>
      <c r="C14" s="684"/>
      <c r="D14" s="684"/>
      <c r="E14" s="684"/>
      <c r="F14" s="684"/>
      <c r="G14" s="684"/>
      <c r="H14" s="684"/>
      <c r="I14" s="684"/>
      <c r="J14" s="685"/>
      <c r="K14" s="685"/>
      <c r="M14" s="683" t="s">
        <v>331</v>
      </c>
      <c r="N14" s="684"/>
      <c r="O14" s="684"/>
      <c r="P14" s="684" t="s">
        <v>401</v>
      </c>
      <c r="Q14" s="684"/>
      <c r="R14" s="684"/>
      <c r="S14" s="684"/>
      <c r="T14" s="684"/>
      <c r="U14" s="684"/>
      <c r="V14" s="685"/>
      <c r="W14" s="685"/>
      <c r="X14" s="685"/>
      <c r="Y14" s="684"/>
      <c r="Z14" s="686"/>
      <c r="AA14" s="683" t="s">
        <v>324</v>
      </c>
      <c r="AB14" s="687"/>
      <c r="AC14" s="684" t="s">
        <v>325</v>
      </c>
      <c r="AD14" s="685"/>
      <c r="AE14" s="684"/>
      <c r="AF14" s="685"/>
      <c r="AG14" s="685"/>
    </row>
    <row r="15" spans="1:45" ht="21.95" customHeight="1" x14ac:dyDescent="0.4">
      <c r="B15" s="688" t="s">
        <v>355</v>
      </c>
      <c r="F15" s="636"/>
      <c r="G15" s="636"/>
      <c r="I15" s="452"/>
      <c r="M15" s="689" t="s">
        <v>402</v>
      </c>
      <c r="R15" s="452"/>
      <c r="T15" s="577"/>
      <c r="AA15" s="690" t="s">
        <v>326</v>
      </c>
      <c r="AB15" s="452"/>
      <c r="AD15" s="452"/>
      <c r="AE15" s="452"/>
    </row>
    <row r="16" spans="1:45" ht="21.95" customHeight="1" x14ac:dyDescent="0.4">
      <c r="B16" s="691" t="s">
        <v>393</v>
      </c>
      <c r="C16" s="692"/>
      <c r="D16" s="693" t="s">
        <v>255</v>
      </c>
      <c r="E16" s="694"/>
      <c r="F16" s="695"/>
      <c r="G16" s="695"/>
      <c r="H16" s="694"/>
      <c r="I16" s="694"/>
      <c r="J16" s="696"/>
      <c r="K16" s="697"/>
      <c r="M16" s="698" t="s">
        <v>282</v>
      </c>
      <c r="N16" s="699" t="s">
        <v>505</v>
      </c>
      <c r="O16" s="612"/>
      <c r="P16" s="612"/>
      <c r="Q16" s="612"/>
      <c r="R16" s="612"/>
      <c r="S16" s="612"/>
      <c r="T16" s="612"/>
      <c r="U16" s="612"/>
      <c r="V16" s="612"/>
      <c r="W16" s="612"/>
      <c r="X16" s="612"/>
      <c r="Y16" s="700"/>
      <c r="AA16" s="701" t="s">
        <v>354</v>
      </c>
      <c r="AB16" s="702" t="s">
        <v>281</v>
      </c>
      <c r="AC16" s="611" t="s">
        <v>327</v>
      </c>
      <c r="AD16" s="612"/>
      <c r="AE16" s="611"/>
      <c r="AF16" s="612"/>
      <c r="AG16" s="700"/>
      <c r="AH16" s="522"/>
    </row>
    <row r="17" spans="2:34" ht="21.95" customHeight="1" x14ac:dyDescent="0.4">
      <c r="B17" s="703"/>
      <c r="C17" s="704"/>
      <c r="D17" s="705" t="s">
        <v>332</v>
      </c>
      <c r="E17" s="706"/>
      <c r="F17" s="707"/>
      <c r="G17" s="706"/>
      <c r="H17" s="706" t="s">
        <v>68</v>
      </c>
      <c r="I17" s="706"/>
      <c r="J17" s="708"/>
      <c r="K17" s="709"/>
      <c r="M17" s="710" t="s">
        <v>281</v>
      </c>
      <c r="N17" s="711" t="s">
        <v>503</v>
      </c>
      <c r="O17" s="615"/>
      <c r="P17" s="615"/>
      <c r="Q17" s="615"/>
      <c r="R17" s="615"/>
      <c r="S17" s="615"/>
      <c r="T17" s="615"/>
      <c r="U17" s="615"/>
      <c r="V17" s="615"/>
      <c r="W17" s="615"/>
      <c r="X17" s="615"/>
      <c r="Y17" s="712"/>
      <c r="AA17" s="713"/>
      <c r="AB17" s="714" t="s">
        <v>281</v>
      </c>
      <c r="AC17" s="614" t="s">
        <v>328</v>
      </c>
      <c r="AD17" s="614"/>
      <c r="AE17" s="614"/>
      <c r="AF17" s="615"/>
      <c r="AG17" s="712"/>
      <c r="AH17" s="522"/>
    </row>
    <row r="18" spans="2:34" ht="21.95" customHeight="1" x14ac:dyDescent="0.4">
      <c r="B18" s="715" t="s">
        <v>396</v>
      </c>
      <c r="C18" s="654"/>
      <c r="D18" s="693" t="s">
        <v>397</v>
      </c>
      <c r="E18" s="694"/>
      <c r="F18" s="695"/>
      <c r="G18" s="695"/>
      <c r="H18" s="694"/>
      <c r="I18" s="694"/>
      <c r="J18" s="696"/>
      <c r="K18" s="697"/>
      <c r="M18" s="710" t="s">
        <v>281</v>
      </c>
      <c r="N18" s="711" t="s">
        <v>500</v>
      </c>
      <c r="O18" s="615"/>
      <c r="P18" s="615"/>
      <c r="Q18" s="615"/>
      <c r="R18" s="615"/>
      <c r="S18" s="615"/>
      <c r="T18" s="615"/>
      <c r="U18" s="615"/>
      <c r="V18" s="615"/>
      <c r="W18" s="615"/>
      <c r="X18" s="615"/>
      <c r="Y18" s="712"/>
      <c r="AA18" s="713"/>
      <c r="AB18" s="714" t="s">
        <v>281</v>
      </c>
      <c r="AC18" s="614" t="s">
        <v>329</v>
      </c>
      <c r="AD18" s="615"/>
      <c r="AE18" s="614"/>
      <c r="AF18" s="615"/>
      <c r="AG18" s="712"/>
      <c r="AH18" s="522"/>
    </row>
    <row r="19" spans="2:34" ht="21.95" customHeight="1" x14ac:dyDescent="0.4">
      <c r="B19" s="716"/>
      <c r="C19" s="717"/>
      <c r="D19" s="705" t="s">
        <v>332</v>
      </c>
      <c r="E19" s="706"/>
      <c r="F19" s="707"/>
      <c r="G19" s="706"/>
      <c r="H19" s="706" t="s">
        <v>68</v>
      </c>
      <c r="I19" s="706"/>
      <c r="J19" s="708"/>
      <c r="K19" s="709"/>
      <c r="M19" s="718" t="s">
        <v>281</v>
      </c>
      <c r="N19" s="719" t="s">
        <v>507</v>
      </c>
      <c r="O19" s="618"/>
      <c r="P19" s="618"/>
      <c r="Q19" s="618"/>
      <c r="R19" s="618"/>
      <c r="S19" s="618"/>
      <c r="T19" s="618"/>
      <c r="U19" s="618"/>
      <c r="V19" s="618"/>
      <c r="W19" s="618"/>
      <c r="X19" s="618"/>
      <c r="Y19" s="720"/>
      <c r="AA19" s="713"/>
      <c r="AB19" s="721" t="s">
        <v>281</v>
      </c>
      <c r="AC19" s="617" t="s">
        <v>330</v>
      </c>
      <c r="AD19" s="618"/>
      <c r="AE19" s="617"/>
      <c r="AF19" s="618"/>
      <c r="AG19" s="720"/>
      <c r="AH19" s="522"/>
    </row>
    <row r="20" spans="2:34" ht="21.95" customHeight="1" x14ac:dyDescent="0.4">
      <c r="B20" s="715" t="s">
        <v>414</v>
      </c>
      <c r="C20" s="654"/>
      <c r="D20" s="693" t="s">
        <v>391</v>
      </c>
      <c r="E20" s="694"/>
      <c r="F20" s="695"/>
      <c r="G20" s="695"/>
      <c r="H20" s="694"/>
      <c r="I20" s="694"/>
      <c r="J20" s="696"/>
      <c r="K20" s="697"/>
      <c r="M20" s="722" t="s">
        <v>506</v>
      </c>
      <c r="N20" s="723" t="s">
        <v>510</v>
      </c>
      <c r="O20" s="624"/>
      <c r="P20" s="624"/>
      <c r="Q20" s="624"/>
      <c r="R20" s="624"/>
      <c r="S20" s="624"/>
      <c r="T20" s="624"/>
      <c r="U20" s="624"/>
      <c r="V20" s="624"/>
      <c r="W20" s="624"/>
      <c r="X20" s="624"/>
      <c r="Y20" s="724"/>
      <c r="AA20" s="713"/>
      <c r="AB20" s="725"/>
      <c r="AC20" s="623" t="s">
        <v>339</v>
      </c>
      <c r="AD20" s="624"/>
      <c r="AE20" s="623"/>
      <c r="AF20" s="624"/>
      <c r="AG20" s="724"/>
      <c r="AH20" s="522"/>
    </row>
    <row r="21" spans="2:34" ht="21.95" customHeight="1" x14ac:dyDescent="0.4">
      <c r="B21" s="716"/>
      <c r="C21" s="717"/>
      <c r="D21" s="705" t="s">
        <v>332</v>
      </c>
      <c r="E21" s="706"/>
      <c r="F21" s="707"/>
      <c r="G21" s="706"/>
      <c r="H21" s="706" t="s">
        <v>68</v>
      </c>
      <c r="I21" s="706"/>
      <c r="J21" s="708"/>
      <c r="K21" s="709"/>
      <c r="M21" s="710" t="s">
        <v>502</v>
      </c>
      <c r="N21" s="711" t="s">
        <v>508</v>
      </c>
      <c r="O21" s="615"/>
      <c r="P21" s="615"/>
      <c r="Q21" s="615"/>
      <c r="R21" s="615"/>
      <c r="S21" s="615"/>
      <c r="T21" s="615"/>
      <c r="U21" s="615"/>
      <c r="V21" s="615"/>
      <c r="W21" s="615"/>
      <c r="X21" s="615"/>
      <c r="Y21" s="712"/>
      <c r="AA21" s="726"/>
      <c r="AB21" s="727" t="s">
        <v>282</v>
      </c>
      <c r="AC21" s="620" t="s">
        <v>340</v>
      </c>
      <c r="AD21" s="621"/>
      <c r="AE21" s="620"/>
      <c r="AF21" s="621"/>
      <c r="AG21" s="666"/>
      <c r="AH21" s="522"/>
    </row>
    <row r="22" spans="2:34" ht="21.95" customHeight="1" x14ac:dyDescent="0.4">
      <c r="B22" s="691" t="s">
        <v>270</v>
      </c>
      <c r="C22" s="649"/>
      <c r="D22" s="694" t="s">
        <v>271</v>
      </c>
      <c r="E22" s="654"/>
      <c r="F22" s="654"/>
      <c r="G22" s="654"/>
      <c r="H22" s="654"/>
      <c r="I22" s="654"/>
      <c r="J22" s="596"/>
      <c r="K22" s="598"/>
      <c r="M22" s="718" t="s">
        <v>281</v>
      </c>
      <c r="N22" s="719" t="s">
        <v>501</v>
      </c>
      <c r="O22" s="618"/>
      <c r="P22" s="618"/>
      <c r="Q22" s="618"/>
      <c r="R22" s="618"/>
      <c r="S22" s="618"/>
      <c r="T22" s="618"/>
      <c r="U22" s="618"/>
      <c r="V22" s="618"/>
      <c r="W22" s="618"/>
      <c r="X22" s="618"/>
      <c r="Y22" s="720"/>
      <c r="AA22" s="728" t="s">
        <v>333</v>
      </c>
      <c r="AB22" s="729"/>
      <c r="AC22" s="730" t="s">
        <v>357</v>
      </c>
      <c r="AD22" s="525"/>
      <c r="AE22" s="730"/>
      <c r="AF22" s="525"/>
      <c r="AG22" s="656"/>
      <c r="AH22" s="522"/>
    </row>
    <row r="23" spans="2:34" ht="21.95" customHeight="1" x14ac:dyDescent="0.4">
      <c r="B23" s="599"/>
      <c r="C23" s="731"/>
      <c r="D23" s="732" t="s">
        <v>392</v>
      </c>
      <c r="E23" s="733"/>
      <c r="F23" s="733"/>
      <c r="G23" s="734" t="s">
        <v>7</v>
      </c>
      <c r="H23" s="733"/>
      <c r="I23" s="733"/>
      <c r="J23" s="735"/>
      <c r="K23" s="736"/>
      <c r="M23" s="718" t="s">
        <v>281</v>
      </c>
      <c r="N23" s="719" t="s">
        <v>509</v>
      </c>
      <c r="O23" s="618"/>
      <c r="P23" s="618"/>
      <c r="Q23" s="618"/>
      <c r="R23" s="618"/>
      <c r="S23" s="618"/>
      <c r="T23" s="618"/>
      <c r="U23" s="618"/>
      <c r="V23" s="618"/>
      <c r="W23" s="618"/>
      <c r="X23" s="618"/>
      <c r="Y23" s="720"/>
      <c r="Z23" s="452"/>
      <c r="AA23" s="737"/>
      <c r="AB23" s="738"/>
      <c r="AC23" s="739" t="s">
        <v>341</v>
      </c>
      <c r="AD23" s="614"/>
      <c r="AE23" s="740"/>
      <c r="AF23" s="615"/>
      <c r="AG23" s="712"/>
      <c r="AH23" s="522"/>
    </row>
    <row r="24" spans="2:34" ht="21.95" customHeight="1" x14ac:dyDescent="0.4">
      <c r="B24" s="716"/>
      <c r="C24" s="741"/>
      <c r="D24" s="705" t="s">
        <v>332</v>
      </c>
      <c r="E24" s="706"/>
      <c r="F24" s="707"/>
      <c r="G24" s="706"/>
      <c r="H24" s="706" t="s">
        <v>68</v>
      </c>
      <c r="I24" s="706"/>
      <c r="J24" s="708"/>
      <c r="K24" s="709"/>
      <c r="M24" s="742" t="s">
        <v>506</v>
      </c>
      <c r="N24" s="743" t="s">
        <v>511</v>
      </c>
      <c r="O24" s="524"/>
      <c r="P24" s="524"/>
      <c r="Q24" s="524"/>
      <c r="R24" s="524"/>
      <c r="S24" s="524"/>
      <c r="T24" s="524"/>
      <c r="U24" s="524"/>
      <c r="V24" s="524"/>
      <c r="W24" s="524"/>
      <c r="X24" s="524"/>
      <c r="Y24" s="530"/>
      <c r="Z24" s="452"/>
      <c r="AA24" s="737" t="s">
        <v>7</v>
      </c>
      <c r="AB24" s="738"/>
      <c r="AC24" s="744" t="s">
        <v>334</v>
      </c>
      <c r="AD24" s="682"/>
      <c r="AE24" s="523"/>
      <c r="AF24" s="524"/>
      <c r="AG24" s="530"/>
      <c r="AH24" s="522"/>
    </row>
    <row r="25" spans="2:34" ht="21.95" customHeight="1" x14ac:dyDescent="0.4">
      <c r="B25" s="691" t="s">
        <v>394</v>
      </c>
      <c r="C25" s="654"/>
      <c r="D25" s="693" t="s">
        <v>395</v>
      </c>
      <c r="E25" s="694"/>
      <c r="F25" s="695"/>
      <c r="G25" s="695"/>
      <c r="H25" s="694"/>
      <c r="I25" s="694"/>
      <c r="J25" s="696"/>
      <c r="K25" s="697"/>
      <c r="M25" s="689" t="s">
        <v>512</v>
      </c>
      <c r="Z25" s="452"/>
      <c r="AA25" s="728" t="s">
        <v>344</v>
      </c>
      <c r="AB25" s="745"/>
      <c r="AC25" s="730" t="s">
        <v>342</v>
      </c>
      <c r="AD25" s="746"/>
      <c r="AE25" s="525"/>
      <c r="AF25" s="525"/>
      <c r="AG25" s="656"/>
      <c r="AH25" s="522"/>
    </row>
    <row r="26" spans="2:34" ht="21.95" customHeight="1" x14ac:dyDescent="0.4">
      <c r="B26" s="716"/>
      <c r="C26" s="717"/>
      <c r="D26" s="705" t="s">
        <v>332</v>
      </c>
      <c r="E26" s="706"/>
      <c r="F26" s="707"/>
      <c r="G26" s="706"/>
      <c r="H26" s="706" t="s">
        <v>68</v>
      </c>
      <c r="I26" s="706"/>
      <c r="J26" s="708"/>
      <c r="K26" s="709"/>
      <c r="M26" s="747"/>
      <c r="N26" s="748" t="s">
        <v>504</v>
      </c>
      <c r="O26" s="749" t="s">
        <v>400</v>
      </c>
      <c r="P26" s="749"/>
      <c r="Q26" s="749"/>
      <c r="R26" s="676" t="s">
        <v>416</v>
      </c>
      <c r="S26" s="749"/>
      <c r="T26" s="750"/>
      <c r="U26" s="750"/>
      <c r="V26" s="750"/>
      <c r="W26" s="750"/>
      <c r="X26" s="750"/>
      <c r="Y26" s="751"/>
      <c r="Z26" s="452"/>
      <c r="AA26" s="752" t="s">
        <v>345</v>
      </c>
      <c r="AB26" s="753"/>
      <c r="AC26" s="754" t="s">
        <v>343</v>
      </c>
      <c r="AD26" s="755"/>
      <c r="AE26" s="524"/>
      <c r="AF26" s="524"/>
      <c r="AG26" s="530"/>
      <c r="AH26" s="522"/>
    </row>
    <row r="27" spans="2:34" ht="17.100000000000001" customHeight="1" x14ac:dyDescent="0.4">
      <c r="M27" s="756">
        <v>1</v>
      </c>
      <c r="N27" s="757"/>
      <c r="O27" s="522"/>
      <c r="P27" s="522"/>
      <c r="Q27" s="522"/>
      <c r="R27" s="521"/>
      <c r="S27" s="522"/>
      <c r="T27" s="522"/>
      <c r="U27" s="758"/>
      <c r="V27" s="758" t="s">
        <v>417</v>
      </c>
      <c r="W27" s="758"/>
      <c r="X27" s="758"/>
      <c r="Y27" s="529"/>
      <c r="Z27" s="452"/>
      <c r="AA27" s="452"/>
      <c r="AC27" s="452"/>
      <c r="AD27" s="452"/>
      <c r="AE27" s="522"/>
      <c r="AF27" s="522"/>
      <c r="AG27" s="522"/>
      <c r="AH27" s="522"/>
    </row>
    <row r="28" spans="2:34" ht="21.95" customHeight="1" x14ac:dyDescent="0.4">
      <c r="B28" s="759" t="s">
        <v>358</v>
      </c>
      <c r="D28" s="760" t="s">
        <v>405</v>
      </c>
      <c r="M28" s="747">
        <v>2</v>
      </c>
      <c r="N28" s="757"/>
      <c r="O28" s="758"/>
      <c r="P28" s="758"/>
      <c r="Q28" s="758"/>
      <c r="R28" s="761"/>
      <c r="S28" s="758"/>
      <c r="T28" s="758"/>
      <c r="U28" s="758"/>
      <c r="V28" s="758" t="s">
        <v>417</v>
      </c>
      <c r="W28" s="758"/>
      <c r="X28" s="758"/>
      <c r="Y28" s="762"/>
      <c r="Z28" s="452"/>
      <c r="AA28" s="690" t="s">
        <v>335</v>
      </c>
      <c r="AB28" s="452"/>
      <c r="AC28" s="452"/>
      <c r="AD28" s="452"/>
      <c r="AE28" s="522"/>
      <c r="AF28" s="522"/>
      <c r="AG28" s="522"/>
      <c r="AH28" s="522"/>
    </row>
    <row r="29" spans="2:34" ht="21.95" customHeight="1" x14ac:dyDescent="0.4">
      <c r="B29" s="763" t="s">
        <v>12</v>
      </c>
      <c r="C29" s="750"/>
      <c r="D29" s="764" t="s">
        <v>398</v>
      </c>
      <c r="E29" s="747" t="s">
        <v>420</v>
      </c>
      <c r="F29" s="892" t="s">
        <v>419</v>
      </c>
      <c r="G29" s="889"/>
      <c r="H29" s="888" t="s">
        <v>424</v>
      </c>
      <c r="I29" s="889"/>
      <c r="J29" s="750" t="s">
        <v>320</v>
      </c>
      <c r="K29" s="751"/>
      <c r="M29" s="747">
        <v>3</v>
      </c>
      <c r="N29" s="757"/>
      <c r="O29" s="758"/>
      <c r="P29" s="758"/>
      <c r="Q29" s="758"/>
      <c r="R29" s="761"/>
      <c r="S29" s="758"/>
      <c r="T29" s="758"/>
      <c r="U29" s="758"/>
      <c r="V29" s="758" t="s">
        <v>417</v>
      </c>
      <c r="W29" s="758"/>
      <c r="X29" s="758"/>
      <c r="Y29" s="762"/>
      <c r="Z29" s="452"/>
      <c r="AA29" s="765" t="s">
        <v>336</v>
      </c>
      <c r="AB29" s="766"/>
      <c r="AC29" s="767" t="s">
        <v>337</v>
      </c>
      <c r="AD29" s="768" t="s">
        <v>346</v>
      </c>
      <c r="AE29" s="766" t="s">
        <v>348</v>
      </c>
      <c r="AF29" s="766"/>
      <c r="AG29" s="769"/>
      <c r="AH29" s="522"/>
    </row>
    <row r="30" spans="2:34" ht="21.95" customHeight="1" x14ac:dyDescent="0.4">
      <c r="B30" s="770" t="s">
        <v>92</v>
      </c>
      <c r="C30" s="771"/>
      <c r="D30" s="772"/>
      <c r="E30" s="773" t="s">
        <v>422</v>
      </c>
      <c r="F30" s="893"/>
      <c r="G30" s="894"/>
      <c r="H30" s="897" t="str">
        <f>+IFERROR(E30*F30,"0")</f>
        <v>0</v>
      </c>
      <c r="I30" s="898"/>
      <c r="J30" s="623" t="s">
        <v>425</v>
      </c>
      <c r="K30" s="724"/>
      <c r="M30" s="747">
        <v>4</v>
      </c>
      <c r="N30" s="757"/>
      <c r="O30" s="758"/>
      <c r="P30" s="758"/>
      <c r="Q30" s="758"/>
      <c r="R30" s="761"/>
      <c r="S30" s="758"/>
      <c r="T30" s="758"/>
      <c r="U30" s="758"/>
      <c r="V30" s="758" t="s">
        <v>417</v>
      </c>
      <c r="W30" s="758"/>
      <c r="X30" s="758"/>
      <c r="Y30" s="762"/>
      <c r="Z30" s="452"/>
      <c r="AA30" s="774"/>
      <c r="AB30" s="611"/>
      <c r="AC30" s="775" t="s">
        <v>338</v>
      </c>
      <c r="AD30" s="776" t="s">
        <v>347</v>
      </c>
      <c r="AE30" s="612"/>
      <c r="AF30" s="612"/>
      <c r="AG30" s="700"/>
      <c r="AH30" s="522"/>
    </row>
    <row r="31" spans="2:34" ht="21.95" hidden="1" customHeight="1" x14ac:dyDescent="0.4">
      <c r="B31" s="777" t="s">
        <v>426</v>
      </c>
      <c r="C31" s="778"/>
      <c r="D31" s="772"/>
      <c r="E31" s="779"/>
      <c r="F31" s="890"/>
      <c r="G31" s="891"/>
      <c r="H31" s="899">
        <f t="shared" ref="H31:H42" si="0">+IFERROR(E31*F31,"0")</f>
        <v>0</v>
      </c>
      <c r="I31" s="900"/>
      <c r="J31" s="623" t="s">
        <v>425</v>
      </c>
      <c r="K31" s="712"/>
      <c r="M31" s="747">
        <v>5</v>
      </c>
      <c r="N31" s="757"/>
      <c r="O31" s="758"/>
      <c r="P31" s="758"/>
      <c r="Q31" s="758"/>
      <c r="R31" s="761"/>
      <c r="S31" s="758"/>
      <c r="T31" s="758"/>
      <c r="U31" s="758"/>
      <c r="V31" s="758" t="s">
        <v>417</v>
      </c>
      <c r="W31" s="758"/>
      <c r="X31" s="758"/>
      <c r="Y31" s="762"/>
      <c r="Z31" s="452"/>
      <c r="AA31" s="739"/>
      <c r="AB31" s="614"/>
      <c r="AC31" s="780" t="s">
        <v>338</v>
      </c>
      <c r="AD31" s="781" t="s">
        <v>347</v>
      </c>
      <c r="AE31" s="615"/>
      <c r="AF31" s="615"/>
      <c r="AG31" s="712"/>
      <c r="AH31" s="522"/>
    </row>
    <row r="32" spans="2:34" ht="21.95" hidden="1" customHeight="1" x14ac:dyDescent="0.4">
      <c r="B32" s="777" t="s">
        <v>574</v>
      </c>
      <c r="C32" s="778"/>
      <c r="D32" s="772"/>
      <c r="E32" s="779"/>
      <c r="F32" s="890"/>
      <c r="G32" s="891"/>
      <c r="H32" s="899">
        <f t="shared" si="0"/>
        <v>0</v>
      </c>
      <c r="I32" s="900"/>
      <c r="J32" s="623" t="s">
        <v>425</v>
      </c>
      <c r="K32" s="712"/>
      <c r="M32" s="747">
        <v>6</v>
      </c>
      <c r="N32" s="757"/>
      <c r="O32" s="758"/>
      <c r="P32" s="758"/>
      <c r="Q32" s="758"/>
      <c r="R32" s="761"/>
      <c r="S32" s="758"/>
      <c r="T32" s="758"/>
      <c r="U32" s="758"/>
      <c r="V32" s="758" t="s">
        <v>417</v>
      </c>
      <c r="W32" s="758"/>
      <c r="X32" s="758"/>
      <c r="Y32" s="762"/>
      <c r="Z32" s="636"/>
      <c r="AA32" s="739"/>
      <c r="AB32" s="614"/>
      <c r="AC32" s="780" t="s">
        <v>338</v>
      </c>
      <c r="AD32" s="781" t="s">
        <v>347</v>
      </c>
      <c r="AE32" s="615"/>
      <c r="AF32" s="615"/>
      <c r="AG32" s="712"/>
      <c r="AH32" s="522"/>
    </row>
    <row r="33" spans="2:41" ht="21.95" customHeight="1" x14ac:dyDescent="0.4">
      <c r="B33" s="777" t="s">
        <v>575</v>
      </c>
      <c r="C33" s="778"/>
      <c r="D33" s="772"/>
      <c r="E33" s="782"/>
      <c r="F33" s="890"/>
      <c r="G33" s="891"/>
      <c r="H33" s="899">
        <f t="shared" si="0"/>
        <v>0</v>
      </c>
      <c r="I33" s="900"/>
      <c r="J33" s="623" t="s">
        <v>425</v>
      </c>
      <c r="K33" s="712"/>
      <c r="M33" s="747">
        <v>7</v>
      </c>
      <c r="N33" s="757"/>
      <c r="O33" s="758"/>
      <c r="P33" s="758"/>
      <c r="Q33" s="758"/>
      <c r="R33" s="761"/>
      <c r="S33" s="758"/>
      <c r="T33" s="758"/>
      <c r="U33" s="758"/>
      <c r="V33" s="758" t="s">
        <v>417</v>
      </c>
      <c r="W33" s="758"/>
      <c r="X33" s="758"/>
      <c r="Y33" s="762"/>
      <c r="Z33" s="452"/>
      <c r="AA33" s="783"/>
      <c r="AB33" s="620"/>
      <c r="AC33" s="784" t="s">
        <v>338</v>
      </c>
      <c r="AD33" s="785" t="s">
        <v>347</v>
      </c>
      <c r="AE33" s="621"/>
      <c r="AF33" s="621"/>
      <c r="AG33" s="666"/>
      <c r="AH33" s="522"/>
    </row>
    <row r="34" spans="2:41" ht="3.95" customHeight="1" x14ac:dyDescent="0.4">
      <c r="B34" s="777" t="s">
        <v>423</v>
      </c>
      <c r="C34" s="778"/>
      <c r="D34" s="772"/>
      <c r="E34" s="782"/>
      <c r="F34" s="890"/>
      <c r="G34" s="891"/>
      <c r="H34" s="899">
        <f t="shared" si="0"/>
        <v>0</v>
      </c>
      <c r="I34" s="900"/>
      <c r="J34" s="623" t="s">
        <v>425</v>
      </c>
      <c r="K34" s="712"/>
      <c r="M34" s="747">
        <v>8</v>
      </c>
      <c r="N34" s="757"/>
      <c r="O34" s="758"/>
      <c r="P34" s="758"/>
      <c r="Q34" s="758"/>
      <c r="R34" s="761"/>
      <c r="S34" s="758"/>
      <c r="T34" s="758"/>
      <c r="U34" s="758"/>
      <c r="V34" s="758" t="s">
        <v>417</v>
      </c>
      <c r="W34" s="758"/>
      <c r="X34" s="758"/>
      <c r="Y34" s="762"/>
      <c r="Z34" s="452"/>
      <c r="AB34" s="452"/>
      <c r="AC34" s="452"/>
      <c r="AD34" s="452"/>
      <c r="AE34" s="522"/>
      <c r="AF34" s="522"/>
      <c r="AG34" s="522"/>
      <c r="AH34" s="522"/>
    </row>
    <row r="35" spans="2:41" ht="27.6" customHeight="1" x14ac:dyDescent="0.4">
      <c r="B35" s="777" t="s">
        <v>429</v>
      </c>
      <c r="C35" s="778"/>
      <c r="D35" s="772"/>
      <c r="E35" s="779"/>
      <c r="F35" s="890"/>
      <c r="G35" s="891"/>
      <c r="H35" s="899">
        <f t="shared" si="0"/>
        <v>0</v>
      </c>
      <c r="I35" s="900"/>
      <c r="J35" s="623" t="s">
        <v>425</v>
      </c>
      <c r="K35" s="712"/>
      <c r="M35" s="747">
        <v>9</v>
      </c>
      <c r="N35" s="757"/>
      <c r="O35" s="758"/>
      <c r="P35" s="758"/>
      <c r="Q35" s="758"/>
      <c r="R35" s="761"/>
      <c r="S35" s="758"/>
      <c r="T35" s="758"/>
      <c r="U35" s="758"/>
      <c r="V35" s="758" t="s">
        <v>417</v>
      </c>
      <c r="W35" s="758"/>
      <c r="X35" s="758"/>
      <c r="Y35" s="762"/>
      <c r="Z35" s="452"/>
      <c r="AA35" s="786" t="s">
        <v>349</v>
      </c>
      <c r="AE35" s="522"/>
      <c r="AF35" s="522"/>
      <c r="AH35" s="522"/>
    </row>
    <row r="36" spans="2:41" ht="21.95" customHeight="1" x14ac:dyDescent="0.4">
      <c r="B36" s="777" t="s">
        <v>359</v>
      </c>
      <c r="C36" s="778"/>
      <c r="D36" s="772"/>
      <c r="E36" s="779"/>
      <c r="F36" s="890"/>
      <c r="G36" s="891"/>
      <c r="H36" s="899">
        <f t="shared" si="0"/>
        <v>0</v>
      </c>
      <c r="I36" s="900"/>
      <c r="J36" s="623" t="s">
        <v>425</v>
      </c>
      <c r="K36" s="712"/>
      <c r="M36" s="787">
        <v>10</v>
      </c>
      <c r="N36" s="757"/>
      <c r="O36" s="524"/>
      <c r="P36" s="524"/>
      <c r="Q36" s="524"/>
      <c r="R36" s="523"/>
      <c r="S36" s="524"/>
      <c r="T36" s="524"/>
      <c r="U36" s="758"/>
      <c r="V36" s="758" t="s">
        <v>417</v>
      </c>
      <c r="W36" s="758"/>
      <c r="X36" s="758"/>
      <c r="Y36" s="530"/>
      <c r="Z36" s="452"/>
      <c r="AA36" s="765" t="s">
        <v>351</v>
      </c>
      <c r="AB36" s="766"/>
      <c r="AC36" s="766"/>
      <c r="AD36" s="766"/>
      <c r="AE36" s="788"/>
      <c r="AF36" s="788"/>
      <c r="AG36" s="769"/>
      <c r="AH36" s="522"/>
    </row>
    <row r="37" spans="2:41" ht="21.95" customHeight="1" x14ac:dyDescent="0.4">
      <c r="B37" s="777" t="s">
        <v>427</v>
      </c>
      <c r="C37" s="778"/>
      <c r="D37" s="772"/>
      <c r="E37" s="779"/>
      <c r="F37" s="890"/>
      <c r="G37" s="891"/>
      <c r="H37" s="899">
        <f t="shared" si="0"/>
        <v>0</v>
      </c>
      <c r="I37" s="900"/>
      <c r="J37" s="623" t="s">
        <v>425</v>
      </c>
      <c r="K37" s="712"/>
      <c r="Z37" s="452"/>
      <c r="AA37" s="789" t="s">
        <v>282</v>
      </c>
      <c r="AB37" s="610" t="s">
        <v>308</v>
      </c>
      <c r="AC37" s="612"/>
      <c r="AD37" s="612"/>
      <c r="AE37" s="790"/>
      <c r="AF37" s="612"/>
      <c r="AG37" s="791" t="s">
        <v>312</v>
      </c>
      <c r="AH37" s="522"/>
    </row>
    <row r="38" spans="2:41" ht="21.95" customHeight="1" x14ac:dyDescent="0.4">
      <c r="B38" s="777" t="s">
        <v>428</v>
      </c>
      <c r="C38" s="778"/>
      <c r="D38" s="772"/>
      <c r="E38" s="779"/>
      <c r="F38" s="890"/>
      <c r="G38" s="891"/>
      <c r="H38" s="899">
        <f t="shared" si="0"/>
        <v>0</v>
      </c>
      <c r="I38" s="900"/>
      <c r="J38" s="623" t="s">
        <v>425</v>
      </c>
      <c r="K38" s="712"/>
      <c r="M38" s="689" t="s">
        <v>513</v>
      </c>
      <c r="R38" s="452"/>
      <c r="T38" s="577"/>
      <c r="Z38" s="452"/>
      <c r="AA38" s="792" t="s">
        <v>281</v>
      </c>
      <c r="AB38" s="613" t="s">
        <v>309</v>
      </c>
      <c r="AC38" s="615"/>
      <c r="AD38" s="615"/>
      <c r="AE38" s="793"/>
      <c r="AF38" s="615"/>
      <c r="AG38" s="794" t="s">
        <v>312</v>
      </c>
      <c r="AH38" s="522"/>
    </row>
    <row r="39" spans="2:41" ht="21.95" customHeight="1" x14ac:dyDescent="0.4">
      <c r="B39" s="777" t="s">
        <v>360</v>
      </c>
      <c r="C39" s="778"/>
      <c r="D39" s="772"/>
      <c r="E39" s="779"/>
      <c r="F39" s="890"/>
      <c r="G39" s="891"/>
      <c r="H39" s="899">
        <f t="shared" si="0"/>
        <v>0</v>
      </c>
      <c r="I39" s="900"/>
      <c r="J39" s="623" t="s">
        <v>425</v>
      </c>
      <c r="K39" s="712"/>
      <c r="L39" s="522"/>
      <c r="M39" s="698" t="s">
        <v>282</v>
      </c>
      <c r="N39" s="699" t="s">
        <v>514</v>
      </c>
      <c r="O39" s="612"/>
      <c r="P39" s="612"/>
      <c r="Q39" s="612"/>
      <c r="R39" s="612"/>
      <c r="S39" s="612"/>
      <c r="T39" s="612"/>
      <c r="U39" s="612"/>
      <c r="V39" s="612"/>
      <c r="W39" s="612"/>
      <c r="X39" s="612"/>
      <c r="Y39" s="700"/>
      <c r="AA39" s="792" t="s">
        <v>281</v>
      </c>
      <c r="AB39" s="613" t="s">
        <v>310</v>
      </c>
      <c r="AC39" s="615"/>
      <c r="AD39" s="615"/>
      <c r="AE39" s="793"/>
      <c r="AF39" s="615"/>
      <c r="AG39" s="794" t="s">
        <v>312</v>
      </c>
      <c r="AH39" s="522"/>
    </row>
    <row r="40" spans="2:41" ht="21.95" customHeight="1" x14ac:dyDescent="0.4">
      <c r="B40" s="795" t="s">
        <v>7</v>
      </c>
      <c r="C40" s="778"/>
      <c r="D40" s="772"/>
      <c r="E40" s="779"/>
      <c r="F40" s="890"/>
      <c r="G40" s="891"/>
      <c r="H40" s="899">
        <f t="shared" si="0"/>
        <v>0</v>
      </c>
      <c r="I40" s="900"/>
      <c r="J40" s="623" t="s">
        <v>425</v>
      </c>
      <c r="K40" s="712"/>
      <c r="M40" s="710" t="s">
        <v>281</v>
      </c>
      <c r="N40" s="711" t="s">
        <v>515</v>
      </c>
      <c r="O40" s="615"/>
      <c r="P40" s="615"/>
      <c r="Q40" s="615"/>
      <c r="R40" s="615"/>
      <c r="S40" s="615"/>
      <c r="T40" s="615"/>
      <c r="U40" s="615"/>
      <c r="V40" s="615"/>
      <c r="W40" s="615"/>
      <c r="X40" s="615"/>
      <c r="Y40" s="712"/>
      <c r="Z40" s="452"/>
      <c r="AA40" s="796" t="s">
        <v>281</v>
      </c>
      <c r="AB40" s="797" t="s">
        <v>404</v>
      </c>
      <c r="AC40" s="618"/>
      <c r="AD40" s="618"/>
      <c r="AE40" s="798"/>
      <c r="AF40" s="618"/>
      <c r="AG40" s="799" t="s">
        <v>312</v>
      </c>
      <c r="AH40" s="522"/>
    </row>
    <row r="41" spans="2:41" ht="21.95" customHeight="1" x14ac:dyDescent="0.4">
      <c r="B41" s="795" t="s">
        <v>7</v>
      </c>
      <c r="C41" s="778"/>
      <c r="D41" s="772"/>
      <c r="E41" s="779"/>
      <c r="F41" s="890"/>
      <c r="G41" s="891"/>
      <c r="H41" s="899">
        <f t="shared" si="0"/>
        <v>0</v>
      </c>
      <c r="I41" s="900"/>
      <c r="J41" s="623" t="s">
        <v>425</v>
      </c>
      <c r="K41" s="712"/>
      <c r="M41" s="710" t="s">
        <v>281</v>
      </c>
      <c r="N41" s="711" t="s">
        <v>500</v>
      </c>
      <c r="O41" s="615"/>
      <c r="P41" s="615"/>
      <c r="Q41" s="615"/>
      <c r="R41" s="615"/>
      <c r="S41" s="615"/>
      <c r="T41" s="615"/>
      <c r="U41" s="615"/>
      <c r="V41" s="615"/>
      <c r="W41" s="615"/>
      <c r="X41" s="615"/>
      <c r="Y41" s="712"/>
      <c r="Z41" s="452"/>
      <c r="AA41" s="800" t="s">
        <v>281</v>
      </c>
      <c r="AB41" s="619" t="s">
        <v>352</v>
      </c>
      <c r="AC41" s="621"/>
      <c r="AD41" s="621" t="s">
        <v>258</v>
      </c>
      <c r="AE41" s="801"/>
      <c r="AF41" s="621"/>
      <c r="AG41" s="802" t="s">
        <v>312</v>
      </c>
      <c r="AH41" s="522"/>
    </row>
    <row r="42" spans="2:41" ht="21.95" customHeight="1" x14ac:dyDescent="0.4">
      <c r="B42" s="803" t="s">
        <v>7</v>
      </c>
      <c r="C42" s="804"/>
      <c r="D42" s="783"/>
      <c r="E42" s="805"/>
      <c r="F42" s="895"/>
      <c r="G42" s="896"/>
      <c r="H42" s="901">
        <f t="shared" si="0"/>
        <v>0</v>
      </c>
      <c r="I42" s="902"/>
      <c r="J42" s="620" t="s">
        <v>425</v>
      </c>
      <c r="K42" s="666"/>
      <c r="M42" s="718" t="s">
        <v>281</v>
      </c>
      <c r="N42" s="719" t="s">
        <v>501</v>
      </c>
      <c r="O42" s="618"/>
      <c r="P42" s="618"/>
      <c r="Q42" s="618"/>
      <c r="R42" s="618"/>
      <c r="S42" s="618"/>
      <c r="T42" s="618"/>
      <c r="U42" s="618"/>
      <c r="V42" s="618"/>
      <c r="W42" s="618"/>
      <c r="X42" s="618"/>
      <c r="Y42" s="720"/>
      <c r="Z42" s="452"/>
      <c r="AA42" s="806" t="s">
        <v>281</v>
      </c>
      <c r="AB42" s="807" t="s">
        <v>311</v>
      </c>
      <c r="AC42" s="525"/>
      <c r="AD42" s="525"/>
      <c r="AE42" s="808"/>
      <c r="AF42" s="525"/>
      <c r="AG42" s="526" t="s">
        <v>312</v>
      </c>
      <c r="AH42" s="522"/>
    </row>
    <row r="43" spans="2:41" ht="17.100000000000001" customHeight="1" x14ac:dyDescent="0.4">
      <c r="B43" s="577" t="s">
        <v>399</v>
      </c>
      <c r="M43" s="718" t="s">
        <v>281</v>
      </c>
      <c r="N43" s="719" t="s">
        <v>509</v>
      </c>
      <c r="O43" s="618"/>
      <c r="P43" s="618"/>
      <c r="Q43" s="618"/>
      <c r="R43" s="618"/>
      <c r="S43" s="618"/>
      <c r="T43" s="618"/>
      <c r="U43" s="618"/>
      <c r="V43" s="618"/>
      <c r="W43" s="618"/>
      <c r="X43" s="618"/>
      <c r="Y43" s="720"/>
      <c r="Z43" s="452"/>
      <c r="AA43" s="523"/>
      <c r="AB43" s="523"/>
      <c r="AC43" s="524"/>
      <c r="AD43" s="524"/>
      <c r="AE43" s="809"/>
      <c r="AF43" s="524"/>
      <c r="AG43" s="530" t="s">
        <v>350</v>
      </c>
      <c r="AH43" s="522"/>
      <c r="AK43" s="457"/>
      <c r="AM43" s="457"/>
      <c r="AN43" s="457"/>
      <c r="AO43" s="457"/>
    </row>
    <row r="44" spans="2:41" ht="9" customHeight="1" x14ac:dyDescent="0.4">
      <c r="M44" s="810" t="s">
        <v>281</v>
      </c>
      <c r="N44" s="811" t="s">
        <v>527</v>
      </c>
      <c r="O44" s="621"/>
      <c r="P44" s="621"/>
      <c r="Q44" s="621"/>
      <c r="R44" s="621"/>
      <c r="S44" s="621"/>
      <c r="T44" s="621"/>
      <c r="U44" s="621"/>
      <c r="V44" s="621"/>
      <c r="W44" s="621"/>
      <c r="X44" s="621"/>
      <c r="Y44" s="666"/>
      <c r="Z44" s="522"/>
      <c r="AA44" s="522"/>
      <c r="AG44" s="812"/>
      <c r="AH44" s="522"/>
      <c r="AK44" s="457"/>
      <c r="AM44" s="457"/>
      <c r="AN44" s="457"/>
      <c r="AO44" s="457"/>
    </row>
    <row r="45" spans="2:41" ht="20.100000000000001" customHeight="1" x14ac:dyDescent="0.4">
      <c r="B45" s="813" t="s">
        <v>415</v>
      </c>
      <c r="M45" s="689" t="s">
        <v>516</v>
      </c>
      <c r="Z45" s="522"/>
      <c r="AA45" s="814" t="s">
        <v>452</v>
      </c>
      <c r="AB45" s="760"/>
      <c r="AG45" s="812"/>
      <c r="AH45" s="522"/>
    </row>
    <row r="46" spans="2:41" ht="21.95" customHeight="1" x14ac:dyDescent="0.4">
      <c r="B46" s="765" t="s">
        <v>408</v>
      </c>
      <c r="C46" s="750"/>
      <c r="D46" s="758" t="s">
        <v>407</v>
      </c>
      <c r="E46" s="758"/>
      <c r="F46" s="758"/>
      <c r="G46" s="758"/>
      <c r="H46" s="758" t="s">
        <v>409</v>
      </c>
      <c r="I46" s="758"/>
      <c r="J46" s="758"/>
      <c r="K46" s="762"/>
      <c r="M46" s="747"/>
      <c r="N46" s="748" t="s">
        <v>504</v>
      </c>
      <c r="O46" s="749" t="s">
        <v>403</v>
      </c>
      <c r="P46" s="749"/>
      <c r="Q46" s="749"/>
      <c r="R46" s="676" t="s">
        <v>418</v>
      </c>
      <c r="S46" s="750"/>
      <c r="T46" s="750"/>
      <c r="U46" s="750"/>
      <c r="V46" s="750"/>
      <c r="W46" s="750"/>
      <c r="X46" s="750"/>
      <c r="Y46" s="751"/>
      <c r="Z46" s="522"/>
      <c r="AA46" s="815" t="s">
        <v>282</v>
      </c>
      <c r="AB46" s="816" t="s">
        <v>453</v>
      </c>
      <c r="AC46" s="612"/>
      <c r="AD46" s="612"/>
      <c r="AE46" s="612"/>
      <c r="AF46" s="612"/>
      <c r="AG46" s="700"/>
      <c r="AH46" s="522"/>
    </row>
    <row r="47" spans="2:41" ht="21.95" customHeight="1" x14ac:dyDescent="0.4">
      <c r="B47" s="698" t="s">
        <v>282</v>
      </c>
      <c r="C47" s="817" t="s">
        <v>463</v>
      </c>
      <c r="D47" s="612"/>
      <c r="E47" s="612"/>
      <c r="F47" s="612"/>
      <c r="G47" s="612"/>
      <c r="H47" s="612"/>
      <c r="I47" s="612"/>
      <c r="J47" s="612"/>
      <c r="K47" s="700"/>
      <c r="M47" s="756">
        <v>1</v>
      </c>
      <c r="N47" s="757"/>
      <c r="O47" s="522"/>
      <c r="P47" s="522"/>
      <c r="Q47" s="522"/>
      <c r="R47" s="521"/>
      <c r="S47" s="522"/>
      <c r="T47" s="522"/>
      <c r="U47" s="758"/>
      <c r="V47" s="758" t="s">
        <v>417</v>
      </c>
      <c r="W47" s="758"/>
      <c r="X47" s="758"/>
      <c r="Y47" s="529"/>
      <c r="AA47" s="818" t="s">
        <v>281</v>
      </c>
      <c r="AB47" s="819" t="s">
        <v>455</v>
      </c>
      <c r="AC47" s="615"/>
      <c r="AD47" s="615"/>
      <c r="AE47" s="615"/>
      <c r="AF47" s="615"/>
      <c r="AG47" s="712"/>
      <c r="AH47" s="522"/>
    </row>
    <row r="48" spans="2:41" ht="21.95" customHeight="1" x14ac:dyDescent="0.4">
      <c r="B48" s="722" t="s">
        <v>281</v>
      </c>
      <c r="C48" s="820" t="s">
        <v>498</v>
      </c>
      <c r="D48" s="624"/>
      <c r="E48" s="624"/>
      <c r="F48" s="522"/>
      <c r="G48" s="522"/>
      <c r="H48" s="522"/>
      <c r="I48" s="522"/>
      <c r="J48" s="522"/>
      <c r="K48" s="529"/>
      <c r="M48" s="747">
        <v>2</v>
      </c>
      <c r="N48" s="757"/>
      <c r="O48" s="758"/>
      <c r="P48" s="758"/>
      <c r="Q48" s="758"/>
      <c r="R48" s="761"/>
      <c r="S48" s="758"/>
      <c r="T48" s="758"/>
      <c r="U48" s="758"/>
      <c r="V48" s="758" t="s">
        <v>417</v>
      </c>
      <c r="W48" s="758"/>
      <c r="X48" s="758"/>
      <c r="Y48" s="762"/>
      <c r="AA48" s="821" t="s">
        <v>281</v>
      </c>
      <c r="AB48" s="822" t="s">
        <v>528</v>
      </c>
      <c r="AC48" s="621"/>
      <c r="AD48" s="621"/>
      <c r="AE48" s="621"/>
      <c r="AF48" s="621"/>
      <c r="AG48" s="666"/>
      <c r="AH48" s="522"/>
    </row>
    <row r="49" spans="2:37" ht="21.95" customHeight="1" x14ac:dyDescent="0.4">
      <c r="B49" s="710" t="s">
        <v>281</v>
      </c>
      <c r="C49" s="823" t="s">
        <v>430</v>
      </c>
      <c r="D49" s="615"/>
      <c r="E49" s="615"/>
      <c r="F49" s="615"/>
      <c r="G49" s="615"/>
      <c r="H49" s="615"/>
      <c r="I49" s="615"/>
      <c r="J49" s="615"/>
      <c r="K49" s="712"/>
      <c r="M49" s="747">
        <v>3</v>
      </c>
      <c r="N49" s="757"/>
      <c r="O49" s="758"/>
      <c r="P49" s="758"/>
      <c r="Q49" s="758"/>
      <c r="R49" s="761"/>
      <c r="S49" s="758"/>
      <c r="T49" s="758"/>
      <c r="U49" s="758"/>
      <c r="V49" s="758" t="s">
        <v>417</v>
      </c>
      <c r="W49" s="758"/>
      <c r="X49" s="758"/>
      <c r="Y49" s="762"/>
      <c r="AA49" s="824"/>
      <c r="AG49" s="812"/>
    </row>
    <row r="50" spans="2:37" ht="21.95" customHeight="1" x14ac:dyDescent="0.4">
      <c r="B50" s="710" t="s">
        <v>281</v>
      </c>
      <c r="C50" s="823" t="s">
        <v>410</v>
      </c>
      <c r="D50" s="615"/>
      <c r="E50" s="615"/>
      <c r="F50" s="615"/>
      <c r="G50" s="615"/>
      <c r="H50" s="615"/>
      <c r="I50" s="615"/>
      <c r="J50" s="615"/>
      <c r="K50" s="712"/>
      <c r="M50" s="747">
        <v>4</v>
      </c>
      <c r="N50" s="757"/>
      <c r="O50" s="758"/>
      <c r="P50" s="758"/>
      <c r="Q50" s="758"/>
      <c r="R50" s="761"/>
      <c r="S50" s="758"/>
      <c r="T50" s="758"/>
      <c r="U50" s="758"/>
      <c r="V50" s="758" t="s">
        <v>417</v>
      </c>
      <c r="W50" s="758"/>
      <c r="X50" s="758"/>
      <c r="Y50" s="762"/>
      <c r="AA50" s="824" t="s">
        <v>353</v>
      </c>
      <c r="AG50" s="812"/>
    </row>
    <row r="51" spans="2:37" ht="21.95" customHeight="1" x14ac:dyDescent="0.4">
      <c r="B51" s="710" t="s">
        <v>281</v>
      </c>
      <c r="C51" s="823" t="s">
        <v>412</v>
      </c>
      <c r="D51" s="615"/>
      <c r="E51" s="615"/>
      <c r="F51" s="615"/>
      <c r="G51" s="615"/>
      <c r="H51" s="615"/>
      <c r="I51" s="615"/>
      <c r="J51" s="615"/>
      <c r="K51" s="712"/>
      <c r="M51" s="747">
        <v>5</v>
      </c>
      <c r="N51" s="757"/>
      <c r="O51" s="758"/>
      <c r="P51" s="758"/>
      <c r="Q51" s="758"/>
      <c r="R51" s="761"/>
      <c r="S51" s="758"/>
      <c r="T51" s="758"/>
      <c r="U51" s="758"/>
      <c r="V51" s="758" t="s">
        <v>417</v>
      </c>
      <c r="W51" s="758"/>
      <c r="X51" s="758"/>
      <c r="Y51" s="762"/>
      <c r="AA51" s="478" t="s">
        <v>517</v>
      </c>
      <c r="AB51" s="479"/>
      <c r="AC51" s="525"/>
      <c r="AD51" s="479"/>
      <c r="AE51" s="525" t="s">
        <v>519</v>
      </c>
      <c r="AF51" s="525"/>
      <c r="AG51" s="526"/>
    </row>
    <row r="52" spans="2:37" ht="21.95" customHeight="1" x14ac:dyDescent="0.4">
      <c r="B52" s="718" t="s">
        <v>281</v>
      </c>
      <c r="C52" s="825" t="s">
        <v>411</v>
      </c>
      <c r="D52" s="618"/>
      <c r="E52" s="618"/>
      <c r="F52" s="618"/>
      <c r="G52" s="618"/>
      <c r="H52" s="618"/>
      <c r="I52" s="618"/>
      <c r="J52" s="618"/>
      <c r="K52" s="720"/>
      <c r="M52" s="747">
        <v>6</v>
      </c>
      <c r="N52" s="757"/>
      <c r="O52" s="758"/>
      <c r="P52" s="758"/>
      <c r="Q52" s="758"/>
      <c r="R52" s="761"/>
      <c r="S52" s="758"/>
      <c r="T52" s="758"/>
      <c r="U52" s="758"/>
      <c r="V52" s="758" t="s">
        <v>417</v>
      </c>
      <c r="W52" s="758"/>
      <c r="X52" s="758"/>
      <c r="Y52" s="762"/>
      <c r="AA52" s="523" t="s">
        <v>521</v>
      </c>
      <c r="AB52" s="524"/>
      <c r="AC52" s="524"/>
      <c r="AD52" s="524"/>
      <c r="AE52" s="524"/>
      <c r="AF52" s="531" t="s">
        <v>520</v>
      </c>
      <c r="AG52" s="528" t="s">
        <v>520</v>
      </c>
    </row>
    <row r="53" spans="2:37" ht="21.95" customHeight="1" x14ac:dyDescent="0.4">
      <c r="B53" s="722" t="s">
        <v>406</v>
      </c>
      <c r="C53" s="820" t="s">
        <v>413</v>
      </c>
      <c r="D53" s="624"/>
      <c r="E53" s="624"/>
      <c r="F53" s="624"/>
      <c r="G53" s="624"/>
      <c r="H53" s="624"/>
      <c r="I53" s="624"/>
      <c r="J53" s="624"/>
      <c r="K53" s="724"/>
      <c r="M53" s="747">
        <v>7</v>
      </c>
      <c r="N53" s="757"/>
      <c r="O53" s="758"/>
      <c r="P53" s="758"/>
      <c r="Q53" s="758"/>
      <c r="R53" s="761"/>
      <c r="S53" s="758"/>
      <c r="T53" s="758"/>
      <c r="U53" s="758"/>
      <c r="V53" s="758" t="s">
        <v>417</v>
      </c>
      <c r="W53" s="758"/>
      <c r="X53" s="758"/>
      <c r="Y53" s="762"/>
      <c r="AA53" s="532" t="s">
        <v>522</v>
      </c>
      <c r="AB53" s="525"/>
      <c r="AC53" s="525"/>
      <c r="AD53" s="525"/>
      <c r="AE53" s="525"/>
      <c r="AF53" s="525"/>
      <c r="AG53" s="526"/>
    </row>
    <row r="54" spans="2:37" ht="21.95" customHeight="1" x14ac:dyDescent="0.4">
      <c r="B54" s="722" t="s">
        <v>281</v>
      </c>
      <c r="C54" s="820" t="s">
        <v>576</v>
      </c>
      <c r="D54" s="624"/>
      <c r="E54" s="624"/>
      <c r="F54" s="624"/>
      <c r="G54" s="624"/>
      <c r="H54" s="624"/>
      <c r="I54" s="624"/>
      <c r="J54" s="624"/>
      <c r="K54" s="724"/>
      <c r="M54" s="747">
        <v>8</v>
      </c>
      <c r="N54" s="757"/>
      <c r="O54" s="758"/>
      <c r="P54" s="758"/>
      <c r="Q54" s="758"/>
      <c r="R54" s="761"/>
      <c r="S54" s="758"/>
      <c r="T54" s="758"/>
      <c r="U54" s="758"/>
      <c r="V54" s="758" t="s">
        <v>417</v>
      </c>
      <c r="W54" s="758"/>
      <c r="X54" s="758"/>
      <c r="Y54" s="762"/>
      <c r="AA54" s="521" t="s">
        <v>523</v>
      </c>
      <c r="AB54" s="522"/>
      <c r="AC54" s="522"/>
      <c r="AD54" s="522"/>
      <c r="AE54" s="522" t="s">
        <v>524</v>
      </c>
      <c r="AF54" s="522"/>
      <c r="AG54" s="527"/>
    </row>
    <row r="55" spans="2:37" ht="21.95" customHeight="1" x14ac:dyDescent="0.4">
      <c r="B55" s="710" t="s">
        <v>281</v>
      </c>
      <c r="C55" s="823" t="s">
        <v>577</v>
      </c>
      <c r="D55" s="615"/>
      <c r="E55" s="615"/>
      <c r="F55" s="615"/>
      <c r="G55" s="615"/>
      <c r="H55" s="615"/>
      <c r="I55" s="615"/>
      <c r="J55" s="615"/>
      <c r="K55" s="712"/>
      <c r="M55" s="747">
        <v>9</v>
      </c>
      <c r="N55" s="757"/>
      <c r="O55" s="758"/>
      <c r="P55" s="758"/>
      <c r="Q55" s="758"/>
      <c r="R55" s="761"/>
      <c r="S55" s="758"/>
      <c r="T55" s="758"/>
      <c r="U55" s="758"/>
      <c r="V55" s="758" t="s">
        <v>417</v>
      </c>
      <c r="W55" s="758"/>
      <c r="X55" s="758"/>
      <c r="Y55" s="762"/>
      <c r="AA55" s="521" t="s">
        <v>525</v>
      </c>
      <c r="AB55" s="522"/>
      <c r="AC55" s="522"/>
      <c r="AD55" s="522"/>
      <c r="AE55" s="522"/>
      <c r="AF55" s="522"/>
      <c r="AG55" s="529"/>
    </row>
    <row r="56" spans="2:37" ht="21.95" customHeight="1" x14ac:dyDescent="0.4">
      <c r="B56" s="810" t="s">
        <v>281</v>
      </c>
      <c r="C56" s="826" t="s">
        <v>499</v>
      </c>
      <c r="D56" s="621"/>
      <c r="E56" s="621"/>
      <c r="F56" s="524"/>
      <c r="G56" s="524"/>
      <c r="H56" s="524"/>
      <c r="I56" s="524"/>
      <c r="J56" s="524"/>
      <c r="K56" s="530"/>
      <c r="M56" s="747">
        <v>10</v>
      </c>
      <c r="N56" s="757"/>
      <c r="O56" s="758"/>
      <c r="P56" s="758"/>
      <c r="Q56" s="758"/>
      <c r="R56" s="523"/>
      <c r="S56" s="524"/>
      <c r="T56" s="524"/>
      <c r="U56" s="758"/>
      <c r="V56" s="758" t="s">
        <v>417</v>
      </c>
      <c r="W56" s="758"/>
      <c r="X56" s="758"/>
      <c r="Y56" s="530"/>
      <c r="AA56" s="523" t="s">
        <v>526</v>
      </c>
      <c r="AB56" s="524"/>
      <c r="AC56" s="524"/>
      <c r="AD56" s="524"/>
      <c r="AE56" s="524" t="s">
        <v>518</v>
      </c>
      <c r="AF56" s="524"/>
      <c r="AG56" s="530"/>
      <c r="AI56" s="577"/>
      <c r="AJ56" s="577"/>
      <c r="AK56" s="577"/>
    </row>
    <row r="57" spans="2:37" ht="21.95" customHeight="1" x14ac:dyDescent="0.4">
      <c r="T57" s="577"/>
      <c r="AI57" s="577"/>
      <c r="AJ57" s="577"/>
      <c r="AK57" s="577"/>
    </row>
    <row r="58" spans="2:37" ht="21.95" customHeight="1" x14ac:dyDescent="0.4">
      <c r="T58" s="577"/>
      <c r="AI58" s="577"/>
      <c r="AJ58" s="577"/>
      <c r="AK58" s="577"/>
    </row>
    <row r="59" spans="2:37" ht="21.95" customHeight="1" x14ac:dyDescent="0.4">
      <c r="T59" s="577"/>
      <c r="AI59" s="577"/>
      <c r="AJ59" s="577"/>
      <c r="AK59" s="577"/>
    </row>
    <row r="60" spans="2:37" ht="21.95" customHeight="1" x14ac:dyDescent="0.4">
      <c r="T60" s="577"/>
      <c r="AI60" s="577"/>
      <c r="AJ60" s="577"/>
      <c r="AK60" s="577"/>
    </row>
    <row r="61" spans="2:37" ht="21.95" customHeight="1" x14ac:dyDescent="0.4">
      <c r="T61" s="577"/>
      <c r="AI61" s="577"/>
      <c r="AJ61" s="577"/>
      <c r="AK61" s="577"/>
    </row>
    <row r="62" spans="2:37" ht="21.95" customHeight="1" x14ac:dyDescent="0.4">
      <c r="T62" s="577"/>
      <c r="AI62" s="577"/>
      <c r="AJ62" s="577"/>
      <c r="AK62" s="577"/>
    </row>
    <row r="63" spans="2:37" ht="21.95" customHeight="1" x14ac:dyDescent="0.4">
      <c r="Q63" s="644"/>
      <c r="R63" s="644"/>
      <c r="S63" s="644"/>
      <c r="T63" s="827"/>
      <c r="U63" s="644"/>
    </row>
    <row r="64" spans="2:37" ht="21.95" customHeight="1" x14ac:dyDescent="0.4">
      <c r="Q64" s="644"/>
      <c r="R64" s="644"/>
      <c r="S64" s="644"/>
      <c r="T64" s="827"/>
      <c r="U64" s="644"/>
    </row>
    <row r="65" spans="5:21" ht="21.95" customHeight="1" x14ac:dyDescent="0.4">
      <c r="Q65" s="644"/>
      <c r="R65" s="644"/>
      <c r="S65" s="644"/>
      <c r="T65" s="827"/>
      <c r="U65" s="644"/>
    </row>
    <row r="66" spans="5:21" ht="21.95" customHeight="1" x14ac:dyDescent="0.4">
      <c r="Q66" s="644"/>
      <c r="R66" s="644"/>
      <c r="S66" s="644"/>
      <c r="T66" s="827"/>
      <c r="U66" s="644"/>
    </row>
    <row r="74" spans="5:21" ht="21.95" customHeight="1" x14ac:dyDescent="0.4">
      <c r="E74" s="637"/>
      <c r="F74" s="452"/>
      <c r="G74" s="452"/>
      <c r="H74" s="452"/>
      <c r="I74" s="452"/>
    </row>
  </sheetData>
  <mergeCells count="29">
    <mergeCell ref="F42:G42"/>
    <mergeCell ref="H30:I30"/>
    <mergeCell ref="H31:I31"/>
    <mergeCell ref="H32:I32"/>
    <mergeCell ref="H33:I33"/>
    <mergeCell ref="H34:I34"/>
    <mergeCell ref="H35:I35"/>
    <mergeCell ref="H36:I36"/>
    <mergeCell ref="H37:I37"/>
    <mergeCell ref="H38:I38"/>
    <mergeCell ref="H39:I39"/>
    <mergeCell ref="H40:I40"/>
    <mergeCell ref="H41:I41"/>
    <mergeCell ref="H42:I42"/>
    <mergeCell ref="AF1:AH1"/>
    <mergeCell ref="H29:I29"/>
    <mergeCell ref="F40:G40"/>
    <mergeCell ref="F39:G39"/>
    <mergeCell ref="F41:G41"/>
    <mergeCell ref="F34:G34"/>
    <mergeCell ref="F35:G35"/>
    <mergeCell ref="F36:G36"/>
    <mergeCell ref="F37:G37"/>
    <mergeCell ref="F38:G38"/>
    <mergeCell ref="F29:G29"/>
    <mergeCell ref="F30:G30"/>
    <mergeCell ref="F31:G31"/>
    <mergeCell ref="F32:G32"/>
    <mergeCell ref="F33:G33"/>
  </mergeCells>
  <phoneticPr fontId="1"/>
  <dataValidations count="3">
    <dataValidation type="list" allowBlank="1" showInputMessage="1" showErrorMessage="1" sqref="AE22:AE24" xr:uid="{00000000-0002-0000-0200-000001000000}">
      <formula1>$AI$22:$AI$25</formula1>
    </dataValidation>
    <dataValidation type="list" allowBlank="1" showInputMessage="1" showErrorMessage="1" sqref="D30:D42" xr:uid="{33CF1988-09E9-4D5E-AE19-6BE7BBC68EEB}">
      <formula1>"要,不要"</formula1>
    </dataValidation>
    <dataValidation type="list" allowBlank="1" showInputMessage="1" showErrorMessage="1" sqref="N27:N36 N47:N56" xr:uid="{769337CE-3C7A-4D76-AEC7-E11EB05BBB92}">
      <formula1>"最重要,重要"</formula1>
    </dataValidation>
  </dataValidations>
  <printOptions horizontalCentered="1" verticalCentered="1"/>
  <pageMargins left="0.23622047244094491" right="0.23622047244094491" top="0.19685039370078741" bottom="0.11811023622047245" header="3.937007874015748E-2" footer="3.937007874015748E-2"/>
  <pageSetup paperSize="9" scale="44" fitToHeight="0" orientation="landscape"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1B600-2B94-408F-865C-9FD72CEE5EE4}">
  <sheetPr>
    <tabColor theme="9" tint="0.59999389629810485"/>
    <pageSetUpPr fitToPage="1"/>
  </sheetPr>
  <dimension ref="A1:S103"/>
  <sheetViews>
    <sheetView view="pageBreakPreview" zoomScale="85" zoomScaleNormal="90" zoomScaleSheetLayoutView="85" workbookViewId="0">
      <pane xSplit="5" ySplit="2" topLeftCell="F3" activePane="bottomRight" state="frozen"/>
      <selection pane="topRight" activeCell="F1" sqref="F1"/>
      <selection pane="bottomLeft" activeCell="A3" sqref="A3"/>
      <selection pane="bottomRight" activeCell="E6" sqref="E6"/>
    </sheetView>
  </sheetViews>
  <sheetFormatPr defaultColWidth="8.625" defaultRowHeight="15.75" x14ac:dyDescent="0.4"/>
  <cols>
    <col min="1" max="1" width="6.5" style="457" customWidth="1"/>
    <col min="2" max="2" width="8.625" style="457"/>
    <col min="3" max="3" width="11.625" style="457" customWidth="1"/>
    <col min="4" max="4" width="23.875" style="457" customWidth="1"/>
    <col min="5" max="5" width="26.875" style="457" customWidth="1"/>
    <col min="6" max="6" width="31.5" style="457" customWidth="1"/>
    <col min="7" max="8" width="27.375" style="457" customWidth="1"/>
    <col min="9" max="9" width="18.5" style="457" customWidth="1"/>
    <col min="10" max="10" width="13.25" style="457" customWidth="1"/>
    <col min="11" max="11" width="14.375" style="457" customWidth="1"/>
    <col min="12" max="12" width="13.25" style="457" customWidth="1"/>
    <col min="13" max="14" width="14.125" style="457" customWidth="1"/>
    <col min="15" max="15" width="16.75" style="457" customWidth="1"/>
    <col min="16" max="16" width="10.625" style="457" customWidth="1"/>
    <col min="17" max="17" width="19.125" style="457" customWidth="1"/>
    <col min="18" max="18" width="16.625" style="457" customWidth="1"/>
    <col min="19" max="19" width="14.125" style="457" customWidth="1"/>
    <col min="20" max="16384" width="8.625" style="457"/>
  </cols>
  <sheetData>
    <row r="1" spans="1:19" s="830" customFormat="1" ht="20.45" customHeight="1" x14ac:dyDescent="0.4">
      <c r="A1" s="828"/>
      <c r="B1" s="835" t="s">
        <v>504</v>
      </c>
      <c r="C1" s="835" t="s">
        <v>540</v>
      </c>
      <c r="D1" s="835" t="s">
        <v>400</v>
      </c>
      <c r="E1" s="835" t="s">
        <v>531</v>
      </c>
      <c r="F1" s="904" t="s">
        <v>529</v>
      </c>
      <c r="G1" s="904"/>
      <c r="H1" s="904"/>
      <c r="I1" s="904"/>
      <c r="J1" s="903" t="s">
        <v>532</v>
      </c>
      <c r="K1" s="904"/>
      <c r="L1" s="904"/>
      <c r="M1" s="905"/>
      <c r="N1" s="903" t="s">
        <v>537</v>
      </c>
      <c r="O1" s="905"/>
      <c r="P1" s="903" t="s">
        <v>538</v>
      </c>
      <c r="Q1" s="904"/>
      <c r="R1" s="905"/>
      <c r="S1" s="829" t="s">
        <v>541</v>
      </c>
    </row>
    <row r="2" spans="1:19" s="830" customFormat="1" ht="43.5" customHeight="1" x14ac:dyDescent="0.4">
      <c r="A2" s="831"/>
      <c r="B2" s="860" t="s">
        <v>542</v>
      </c>
      <c r="C2" s="861"/>
      <c r="D2" s="861"/>
      <c r="E2" s="831"/>
      <c r="F2" s="832" t="s">
        <v>243</v>
      </c>
      <c r="G2" s="833" t="s">
        <v>54</v>
      </c>
      <c r="H2" s="833" t="s">
        <v>530</v>
      </c>
      <c r="I2" s="832" t="s">
        <v>539</v>
      </c>
      <c r="J2" s="834" t="s">
        <v>534</v>
      </c>
      <c r="K2" s="835" t="s">
        <v>535</v>
      </c>
      <c r="L2" s="836" t="s">
        <v>533</v>
      </c>
      <c r="M2" s="837" t="s">
        <v>536</v>
      </c>
      <c r="N2" s="838" t="s">
        <v>543</v>
      </c>
      <c r="O2" s="839" t="s">
        <v>544</v>
      </c>
      <c r="P2" s="840" t="s">
        <v>546</v>
      </c>
      <c r="Q2" s="841" t="s">
        <v>545</v>
      </c>
      <c r="R2" s="842" t="s">
        <v>547</v>
      </c>
      <c r="S2" s="842"/>
    </row>
    <row r="3" spans="1:19" s="569" customFormat="1" ht="24" customHeight="1" x14ac:dyDescent="0.4">
      <c r="A3" s="563" t="s">
        <v>553</v>
      </c>
      <c r="B3" s="570" t="s">
        <v>552</v>
      </c>
      <c r="C3" s="563" t="s">
        <v>557</v>
      </c>
      <c r="D3" s="563" t="s">
        <v>559</v>
      </c>
      <c r="E3" s="563" t="s">
        <v>560</v>
      </c>
      <c r="F3" s="564" t="s">
        <v>569</v>
      </c>
      <c r="G3" s="565" t="s">
        <v>561</v>
      </c>
      <c r="H3" s="565" t="s">
        <v>562</v>
      </c>
      <c r="I3" s="564" t="s">
        <v>570</v>
      </c>
      <c r="J3" s="566"/>
      <c r="K3" s="571"/>
      <c r="L3" s="572"/>
      <c r="M3" s="567"/>
      <c r="N3" s="570" t="s">
        <v>564</v>
      </c>
      <c r="O3" s="570" t="s">
        <v>563</v>
      </c>
      <c r="P3" s="559" t="s">
        <v>565</v>
      </c>
      <c r="Q3" s="565"/>
      <c r="R3" s="568"/>
      <c r="S3" s="568"/>
    </row>
    <row r="4" spans="1:19" x14ac:dyDescent="0.4">
      <c r="A4" s="552">
        <v>1</v>
      </c>
      <c r="B4" s="553"/>
      <c r="C4" s="553"/>
      <c r="D4" s="553"/>
      <c r="E4" s="553"/>
      <c r="F4" s="539"/>
      <c r="G4" s="555"/>
      <c r="H4" s="555"/>
      <c r="I4" s="539"/>
      <c r="J4" s="538"/>
      <c r="K4" s="552"/>
      <c r="L4" s="539"/>
      <c r="M4" s="561"/>
      <c r="N4" s="553"/>
      <c r="O4" s="553"/>
      <c r="P4" s="559"/>
      <c r="Q4" s="562"/>
      <c r="R4" s="542"/>
      <c r="S4" s="553"/>
    </row>
    <row r="5" spans="1:19" x14ac:dyDescent="0.4">
      <c r="A5" s="554">
        <v>2</v>
      </c>
      <c r="B5" s="554"/>
      <c r="C5" s="554"/>
      <c r="D5" s="554"/>
      <c r="E5" s="554"/>
      <c r="F5" s="557"/>
      <c r="G5" s="558"/>
      <c r="H5" s="558"/>
      <c r="I5" s="557"/>
      <c r="J5" s="559"/>
      <c r="K5" s="554"/>
      <c r="L5" s="557"/>
      <c r="M5" s="556"/>
      <c r="N5" s="553"/>
      <c r="O5" s="553"/>
      <c r="P5" s="559"/>
      <c r="Q5" s="558"/>
      <c r="R5" s="560"/>
      <c r="S5" s="554"/>
    </row>
    <row r="6" spans="1:19" x14ac:dyDescent="0.4">
      <c r="A6" s="554">
        <v>3</v>
      </c>
      <c r="B6" s="554"/>
      <c r="C6" s="554"/>
      <c r="D6" s="554"/>
      <c r="E6" s="554"/>
      <c r="F6" s="557"/>
      <c r="G6" s="558"/>
      <c r="H6" s="558"/>
      <c r="I6" s="557"/>
      <c r="J6" s="559"/>
      <c r="K6" s="554"/>
      <c r="L6" s="557"/>
      <c r="M6" s="556"/>
      <c r="N6" s="553"/>
      <c r="O6" s="553"/>
      <c r="P6" s="559"/>
      <c r="Q6" s="558"/>
      <c r="R6" s="560"/>
      <c r="S6" s="554"/>
    </row>
    <row r="7" spans="1:19" x14ac:dyDescent="0.4">
      <c r="A7" s="552">
        <v>4</v>
      </c>
      <c r="B7" s="553"/>
      <c r="C7" s="553"/>
      <c r="D7" s="554"/>
      <c r="E7" s="554"/>
      <c r="F7" s="539"/>
      <c r="G7" s="555"/>
      <c r="H7" s="555"/>
      <c r="I7" s="539"/>
      <c r="J7" s="538"/>
      <c r="K7" s="552"/>
      <c r="L7" s="539"/>
      <c r="M7" s="556"/>
      <c r="N7" s="553"/>
      <c r="O7" s="553"/>
      <c r="P7" s="559"/>
      <c r="Q7" s="558"/>
      <c r="R7" s="560"/>
      <c r="S7" s="554"/>
    </row>
    <row r="8" spans="1:19" x14ac:dyDescent="0.4">
      <c r="A8" s="554">
        <v>5</v>
      </c>
      <c r="B8" s="554"/>
      <c r="C8" s="554"/>
      <c r="D8" s="554"/>
      <c r="E8" s="554"/>
      <c r="F8" s="557"/>
      <c r="G8" s="558"/>
      <c r="H8" s="558"/>
      <c r="I8" s="557"/>
      <c r="J8" s="559"/>
      <c r="K8" s="554"/>
      <c r="L8" s="557"/>
      <c r="M8" s="556"/>
      <c r="N8" s="553"/>
      <c r="O8" s="553"/>
      <c r="P8" s="559"/>
      <c r="Q8" s="558"/>
      <c r="R8" s="560"/>
      <c r="S8" s="554"/>
    </row>
    <row r="9" spans="1:19" x14ac:dyDescent="0.4">
      <c r="A9" s="554">
        <v>6</v>
      </c>
      <c r="B9" s="554"/>
      <c r="C9" s="554"/>
      <c r="D9" s="554"/>
      <c r="E9" s="554"/>
      <c r="F9" s="557"/>
      <c r="G9" s="558"/>
      <c r="H9" s="558"/>
      <c r="I9" s="557"/>
      <c r="J9" s="559"/>
      <c r="K9" s="554"/>
      <c r="L9" s="557"/>
      <c r="M9" s="556"/>
      <c r="N9" s="553"/>
      <c r="O9" s="553"/>
      <c r="P9" s="559"/>
      <c r="Q9" s="558"/>
      <c r="R9" s="560"/>
      <c r="S9" s="554"/>
    </row>
    <row r="10" spans="1:19" x14ac:dyDescent="0.4">
      <c r="A10" s="552">
        <v>7</v>
      </c>
      <c r="B10" s="553"/>
      <c r="C10" s="553"/>
      <c r="D10" s="554"/>
      <c r="E10" s="554"/>
      <c r="F10" s="539"/>
      <c r="G10" s="555"/>
      <c r="H10" s="555"/>
      <c r="I10" s="539"/>
      <c r="J10" s="538"/>
      <c r="K10" s="552"/>
      <c r="L10" s="539"/>
      <c r="M10" s="556"/>
      <c r="N10" s="553"/>
      <c r="O10" s="553"/>
      <c r="P10" s="559"/>
      <c r="Q10" s="558"/>
      <c r="R10" s="560"/>
      <c r="S10" s="554"/>
    </row>
    <row r="11" spans="1:19" x14ac:dyDescent="0.4">
      <c r="A11" s="554">
        <v>8</v>
      </c>
      <c r="B11" s="554"/>
      <c r="C11" s="554"/>
      <c r="D11" s="554"/>
      <c r="E11" s="554"/>
      <c r="F11" s="557"/>
      <c r="G11" s="558"/>
      <c r="H11" s="558"/>
      <c r="I11" s="557"/>
      <c r="J11" s="559"/>
      <c r="K11" s="554"/>
      <c r="L11" s="557"/>
      <c r="M11" s="556"/>
      <c r="N11" s="553"/>
      <c r="O11" s="553"/>
      <c r="P11" s="559"/>
      <c r="Q11" s="558"/>
      <c r="R11" s="560"/>
      <c r="S11" s="554"/>
    </row>
    <row r="12" spans="1:19" x14ac:dyDescent="0.4">
      <c r="A12" s="554">
        <v>9</v>
      </c>
      <c r="B12" s="554"/>
      <c r="C12" s="554"/>
      <c r="D12" s="554"/>
      <c r="E12" s="554"/>
      <c r="F12" s="557"/>
      <c r="G12" s="558"/>
      <c r="H12" s="558"/>
      <c r="I12" s="557"/>
      <c r="J12" s="559"/>
      <c r="K12" s="554"/>
      <c r="L12" s="557"/>
      <c r="M12" s="556"/>
      <c r="N12" s="553"/>
      <c r="O12" s="553"/>
      <c r="P12" s="559"/>
      <c r="Q12" s="558"/>
      <c r="R12" s="560"/>
      <c r="S12" s="554"/>
    </row>
    <row r="13" spans="1:19" x14ac:dyDescent="0.4">
      <c r="A13" s="552">
        <v>10</v>
      </c>
      <c r="B13" s="553"/>
      <c r="C13" s="553"/>
      <c r="D13" s="554"/>
      <c r="E13" s="554"/>
      <c r="F13" s="539"/>
      <c r="G13" s="555"/>
      <c r="H13" s="555"/>
      <c r="I13" s="539"/>
      <c r="J13" s="538"/>
      <c r="K13" s="552"/>
      <c r="L13" s="539"/>
      <c r="M13" s="556"/>
      <c r="N13" s="553"/>
      <c r="O13" s="553"/>
      <c r="P13" s="559"/>
      <c r="Q13" s="558"/>
      <c r="R13" s="560"/>
      <c r="S13" s="554"/>
    </row>
    <row r="14" spans="1:19" x14ac:dyDescent="0.4">
      <c r="A14" s="554">
        <v>11</v>
      </c>
      <c r="B14" s="554"/>
      <c r="C14" s="554"/>
      <c r="D14" s="554"/>
      <c r="E14" s="554"/>
      <c r="F14" s="557"/>
      <c r="G14" s="558"/>
      <c r="H14" s="558"/>
      <c r="I14" s="557"/>
      <c r="J14" s="559"/>
      <c r="K14" s="554"/>
      <c r="L14" s="557"/>
      <c r="M14" s="556"/>
      <c r="N14" s="553"/>
      <c r="O14" s="553"/>
      <c r="P14" s="559"/>
      <c r="Q14" s="558"/>
      <c r="R14" s="560"/>
      <c r="S14" s="554"/>
    </row>
    <row r="15" spans="1:19" x14ac:dyDescent="0.4">
      <c r="A15" s="554">
        <v>12</v>
      </c>
      <c r="B15" s="554"/>
      <c r="C15" s="554"/>
      <c r="D15" s="554"/>
      <c r="E15" s="554"/>
      <c r="F15" s="557"/>
      <c r="G15" s="558"/>
      <c r="H15" s="558"/>
      <c r="I15" s="557"/>
      <c r="J15" s="559"/>
      <c r="K15" s="554"/>
      <c r="L15" s="557"/>
      <c r="M15" s="556"/>
      <c r="N15" s="553"/>
      <c r="O15" s="553"/>
      <c r="P15" s="559"/>
      <c r="Q15" s="558"/>
      <c r="R15" s="560"/>
      <c r="S15" s="554"/>
    </row>
    <row r="16" spans="1:19" x14ac:dyDescent="0.4">
      <c r="A16" s="552">
        <v>13</v>
      </c>
      <c r="B16" s="553"/>
      <c r="C16" s="553"/>
      <c r="D16" s="554"/>
      <c r="E16" s="554"/>
      <c r="F16" s="539"/>
      <c r="G16" s="555"/>
      <c r="H16" s="555"/>
      <c r="I16" s="539"/>
      <c r="J16" s="538"/>
      <c r="K16" s="552"/>
      <c r="L16" s="539"/>
      <c r="M16" s="556"/>
      <c r="N16" s="553"/>
      <c r="O16" s="553"/>
      <c r="P16" s="559"/>
      <c r="Q16" s="558"/>
      <c r="R16" s="560"/>
      <c r="S16" s="554"/>
    </row>
    <row r="17" spans="1:19" x14ac:dyDescent="0.4">
      <c r="A17" s="554">
        <v>14</v>
      </c>
      <c r="B17" s="554"/>
      <c r="C17" s="554"/>
      <c r="D17" s="554"/>
      <c r="E17" s="554"/>
      <c r="F17" s="557"/>
      <c r="G17" s="558"/>
      <c r="H17" s="558"/>
      <c r="I17" s="557"/>
      <c r="J17" s="559"/>
      <c r="K17" s="554"/>
      <c r="L17" s="557"/>
      <c r="M17" s="556"/>
      <c r="N17" s="553"/>
      <c r="O17" s="553"/>
      <c r="P17" s="559"/>
      <c r="Q17" s="558"/>
      <c r="R17" s="560"/>
      <c r="S17" s="554"/>
    </row>
    <row r="18" spans="1:19" x14ac:dyDescent="0.4">
      <c r="A18" s="554">
        <v>15</v>
      </c>
      <c r="B18" s="554"/>
      <c r="C18" s="554"/>
      <c r="D18" s="554"/>
      <c r="E18" s="554"/>
      <c r="F18" s="557"/>
      <c r="G18" s="558"/>
      <c r="H18" s="558"/>
      <c r="I18" s="557"/>
      <c r="J18" s="559"/>
      <c r="K18" s="554"/>
      <c r="L18" s="557"/>
      <c r="M18" s="556"/>
      <c r="N18" s="553"/>
      <c r="O18" s="553"/>
      <c r="P18" s="559"/>
      <c r="Q18" s="558"/>
      <c r="R18" s="560"/>
      <c r="S18" s="554"/>
    </row>
    <row r="19" spans="1:19" x14ac:dyDescent="0.4">
      <c r="A19" s="552">
        <v>16</v>
      </c>
      <c r="B19" s="553"/>
      <c r="C19" s="553"/>
      <c r="D19" s="554"/>
      <c r="E19" s="554"/>
      <c r="F19" s="539"/>
      <c r="G19" s="555"/>
      <c r="H19" s="555"/>
      <c r="I19" s="539"/>
      <c r="J19" s="538"/>
      <c r="K19" s="552"/>
      <c r="L19" s="539"/>
      <c r="M19" s="556"/>
      <c r="N19" s="553"/>
      <c r="O19" s="553"/>
      <c r="P19" s="559"/>
      <c r="Q19" s="558"/>
      <c r="R19" s="560"/>
      <c r="S19" s="554"/>
    </row>
    <row r="20" spans="1:19" x14ac:dyDescent="0.4">
      <c r="A20" s="554">
        <v>17</v>
      </c>
      <c r="B20" s="554"/>
      <c r="C20" s="554"/>
      <c r="D20" s="554"/>
      <c r="E20" s="554"/>
      <c r="F20" s="557"/>
      <c r="G20" s="558"/>
      <c r="H20" s="558"/>
      <c r="I20" s="557"/>
      <c r="J20" s="559"/>
      <c r="K20" s="554"/>
      <c r="L20" s="557"/>
      <c r="M20" s="556"/>
      <c r="N20" s="553"/>
      <c r="O20" s="553"/>
      <c r="P20" s="559"/>
      <c r="Q20" s="558"/>
      <c r="R20" s="560"/>
      <c r="S20" s="554"/>
    </row>
    <row r="21" spans="1:19" x14ac:dyDescent="0.4">
      <c r="A21" s="554">
        <v>18</v>
      </c>
      <c r="B21" s="554"/>
      <c r="C21" s="554"/>
      <c r="D21" s="554"/>
      <c r="E21" s="554"/>
      <c r="F21" s="557"/>
      <c r="G21" s="558"/>
      <c r="H21" s="558"/>
      <c r="I21" s="557"/>
      <c r="J21" s="559"/>
      <c r="K21" s="554"/>
      <c r="L21" s="557"/>
      <c r="M21" s="556"/>
      <c r="N21" s="553"/>
      <c r="O21" s="553"/>
      <c r="P21" s="559"/>
      <c r="Q21" s="558"/>
      <c r="R21" s="560"/>
      <c r="S21" s="554"/>
    </row>
    <row r="22" spans="1:19" x14ac:dyDescent="0.4">
      <c r="A22" s="552">
        <v>19</v>
      </c>
      <c r="B22" s="553"/>
      <c r="C22" s="553"/>
      <c r="D22" s="554"/>
      <c r="E22" s="554"/>
      <c r="F22" s="539"/>
      <c r="G22" s="555"/>
      <c r="H22" s="555"/>
      <c r="I22" s="539"/>
      <c r="J22" s="538"/>
      <c r="K22" s="552"/>
      <c r="L22" s="539"/>
      <c r="M22" s="556"/>
      <c r="N22" s="553"/>
      <c r="O22" s="553"/>
      <c r="P22" s="559"/>
      <c r="Q22" s="558"/>
      <c r="R22" s="560"/>
      <c r="S22" s="554"/>
    </row>
    <row r="23" spans="1:19" x14ac:dyDescent="0.4">
      <c r="A23" s="554">
        <v>20</v>
      </c>
      <c r="B23" s="554"/>
      <c r="C23" s="554"/>
      <c r="D23" s="554"/>
      <c r="E23" s="554"/>
      <c r="F23" s="557"/>
      <c r="G23" s="558"/>
      <c r="H23" s="558"/>
      <c r="I23" s="557"/>
      <c r="J23" s="559"/>
      <c r="K23" s="554"/>
      <c r="L23" s="557"/>
      <c r="M23" s="556"/>
      <c r="N23" s="553"/>
      <c r="O23" s="553"/>
      <c r="P23" s="559"/>
      <c r="Q23" s="558"/>
      <c r="R23" s="560"/>
      <c r="S23" s="554"/>
    </row>
    <row r="24" spans="1:19" x14ac:dyDescent="0.4">
      <c r="A24" s="554">
        <v>21</v>
      </c>
      <c r="B24" s="554"/>
      <c r="C24" s="554"/>
      <c r="D24" s="554"/>
      <c r="E24" s="554"/>
      <c r="F24" s="557"/>
      <c r="G24" s="558"/>
      <c r="H24" s="558"/>
      <c r="I24" s="557"/>
      <c r="J24" s="559"/>
      <c r="K24" s="554"/>
      <c r="L24" s="557"/>
      <c r="M24" s="556"/>
      <c r="N24" s="553"/>
      <c r="O24" s="553"/>
      <c r="P24" s="559"/>
      <c r="Q24" s="558"/>
      <c r="R24" s="560"/>
      <c r="S24" s="554"/>
    </row>
    <row r="25" spans="1:19" x14ac:dyDescent="0.4">
      <c r="A25" s="552">
        <v>22</v>
      </c>
      <c r="B25" s="553"/>
      <c r="C25" s="553"/>
      <c r="D25" s="554"/>
      <c r="E25" s="554"/>
      <c r="F25" s="539"/>
      <c r="G25" s="555"/>
      <c r="H25" s="555"/>
      <c r="I25" s="539"/>
      <c r="J25" s="538"/>
      <c r="K25" s="552"/>
      <c r="L25" s="539"/>
      <c r="M25" s="556"/>
      <c r="N25" s="553"/>
      <c r="O25" s="553"/>
      <c r="P25" s="559"/>
      <c r="Q25" s="558"/>
      <c r="R25" s="560"/>
      <c r="S25" s="554"/>
    </row>
    <row r="26" spans="1:19" x14ac:dyDescent="0.4">
      <c r="A26" s="554">
        <v>23</v>
      </c>
      <c r="B26" s="554"/>
      <c r="C26" s="554"/>
      <c r="D26" s="554"/>
      <c r="E26" s="554"/>
      <c r="F26" s="557"/>
      <c r="G26" s="558"/>
      <c r="H26" s="558"/>
      <c r="I26" s="557"/>
      <c r="J26" s="559"/>
      <c r="K26" s="554"/>
      <c r="L26" s="557"/>
      <c r="M26" s="556"/>
      <c r="N26" s="553"/>
      <c r="O26" s="553"/>
      <c r="P26" s="559"/>
      <c r="Q26" s="558"/>
      <c r="R26" s="560"/>
      <c r="S26" s="554"/>
    </row>
    <row r="27" spans="1:19" x14ac:dyDescent="0.4">
      <c r="A27" s="554">
        <v>24</v>
      </c>
      <c r="B27" s="554"/>
      <c r="C27" s="554"/>
      <c r="D27" s="554"/>
      <c r="E27" s="554"/>
      <c r="F27" s="557"/>
      <c r="G27" s="558"/>
      <c r="H27" s="558"/>
      <c r="I27" s="557"/>
      <c r="J27" s="559"/>
      <c r="K27" s="554"/>
      <c r="L27" s="557"/>
      <c r="M27" s="556"/>
      <c r="N27" s="553"/>
      <c r="O27" s="553"/>
      <c r="P27" s="559"/>
      <c r="Q27" s="558"/>
      <c r="R27" s="560"/>
      <c r="S27" s="554"/>
    </row>
    <row r="28" spans="1:19" x14ac:dyDescent="0.4">
      <c r="A28" s="552">
        <v>25</v>
      </c>
      <c r="B28" s="553"/>
      <c r="C28" s="553"/>
      <c r="D28" s="554"/>
      <c r="E28" s="554"/>
      <c r="F28" s="539"/>
      <c r="G28" s="555"/>
      <c r="H28" s="555"/>
      <c r="I28" s="539"/>
      <c r="J28" s="538"/>
      <c r="K28" s="552"/>
      <c r="L28" s="539"/>
      <c r="M28" s="556"/>
      <c r="N28" s="553"/>
      <c r="O28" s="553"/>
      <c r="P28" s="559"/>
      <c r="Q28" s="558"/>
      <c r="R28" s="560"/>
      <c r="S28" s="554"/>
    </row>
    <row r="29" spans="1:19" x14ac:dyDescent="0.4">
      <c r="A29" s="554">
        <v>26</v>
      </c>
      <c r="B29" s="554"/>
      <c r="C29" s="554"/>
      <c r="D29" s="554"/>
      <c r="E29" s="554"/>
      <c r="F29" s="557"/>
      <c r="G29" s="558"/>
      <c r="H29" s="558"/>
      <c r="I29" s="557"/>
      <c r="J29" s="559"/>
      <c r="K29" s="554"/>
      <c r="L29" s="557"/>
      <c r="M29" s="556"/>
      <c r="N29" s="553"/>
      <c r="O29" s="553"/>
      <c r="P29" s="559"/>
      <c r="Q29" s="558"/>
      <c r="R29" s="560"/>
      <c r="S29" s="554"/>
    </row>
    <row r="30" spans="1:19" x14ac:dyDescent="0.4">
      <c r="A30" s="554">
        <v>27</v>
      </c>
      <c r="B30" s="554"/>
      <c r="C30" s="554"/>
      <c r="D30" s="554"/>
      <c r="E30" s="554"/>
      <c r="F30" s="557"/>
      <c r="G30" s="558"/>
      <c r="H30" s="558"/>
      <c r="I30" s="557"/>
      <c r="J30" s="559"/>
      <c r="K30" s="554"/>
      <c r="L30" s="557"/>
      <c r="M30" s="556"/>
      <c r="N30" s="553"/>
      <c r="O30" s="553"/>
      <c r="P30" s="559"/>
      <c r="Q30" s="558"/>
      <c r="R30" s="560"/>
      <c r="S30" s="554"/>
    </row>
    <row r="31" spans="1:19" x14ac:dyDescent="0.4">
      <c r="A31" s="552">
        <v>28</v>
      </c>
      <c r="B31" s="553"/>
      <c r="C31" s="553"/>
      <c r="D31" s="554"/>
      <c r="E31" s="554"/>
      <c r="F31" s="539"/>
      <c r="G31" s="555"/>
      <c r="H31" s="555"/>
      <c r="I31" s="539"/>
      <c r="J31" s="538"/>
      <c r="K31" s="552"/>
      <c r="L31" s="539"/>
      <c r="M31" s="556"/>
      <c r="N31" s="553"/>
      <c r="O31" s="553"/>
      <c r="P31" s="559"/>
      <c r="Q31" s="558"/>
      <c r="R31" s="560"/>
      <c r="S31" s="554"/>
    </row>
    <row r="32" spans="1:19" x14ac:dyDescent="0.4">
      <c r="A32" s="554">
        <v>29</v>
      </c>
      <c r="B32" s="554"/>
      <c r="C32" s="554"/>
      <c r="D32" s="554"/>
      <c r="E32" s="554"/>
      <c r="F32" s="557"/>
      <c r="G32" s="558"/>
      <c r="H32" s="558"/>
      <c r="I32" s="557"/>
      <c r="J32" s="559"/>
      <c r="K32" s="554"/>
      <c r="L32" s="557"/>
      <c r="M32" s="556"/>
      <c r="N32" s="553"/>
      <c r="O32" s="553"/>
      <c r="P32" s="559"/>
      <c r="Q32" s="558"/>
      <c r="R32" s="560"/>
      <c r="S32" s="554"/>
    </row>
    <row r="33" spans="1:19" x14ac:dyDescent="0.4">
      <c r="A33" s="554">
        <v>30</v>
      </c>
      <c r="B33" s="554"/>
      <c r="C33" s="554"/>
      <c r="D33" s="554"/>
      <c r="E33" s="554"/>
      <c r="F33" s="557"/>
      <c r="G33" s="558"/>
      <c r="H33" s="558"/>
      <c r="I33" s="557"/>
      <c r="J33" s="559"/>
      <c r="K33" s="554"/>
      <c r="L33" s="557"/>
      <c r="M33" s="556"/>
      <c r="N33" s="553"/>
      <c r="O33" s="553"/>
      <c r="P33" s="559"/>
      <c r="Q33" s="558"/>
      <c r="R33" s="560"/>
      <c r="S33" s="554"/>
    </row>
    <row r="34" spans="1:19" x14ac:dyDescent="0.4">
      <c r="A34" s="552">
        <v>31</v>
      </c>
      <c r="B34" s="553"/>
      <c r="C34" s="553"/>
      <c r="D34" s="554"/>
      <c r="E34" s="554"/>
      <c r="F34" s="539"/>
      <c r="G34" s="555"/>
      <c r="H34" s="555"/>
      <c r="I34" s="539"/>
      <c r="J34" s="538"/>
      <c r="K34" s="552"/>
      <c r="L34" s="539"/>
      <c r="M34" s="556"/>
      <c r="N34" s="553"/>
      <c r="O34" s="553"/>
      <c r="P34" s="559"/>
      <c r="Q34" s="558"/>
      <c r="R34" s="560"/>
      <c r="S34" s="554"/>
    </row>
    <row r="35" spans="1:19" x14ac:dyDescent="0.4">
      <c r="A35" s="554">
        <v>32</v>
      </c>
      <c r="B35" s="554"/>
      <c r="C35" s="554"/>
      <c r="D35" s="554"/>
      <c r="E35" s="554"/>
      <c r="F35" s="557"/>
      <c r="G35" s="558"/>
      <c r="H35" s="558"/>
      <c r="I35" s="557"/>
      <c r="J35" s="559"/>
      <c r="K35" s="554"/>
      <c r="L35" s="557"/>
      <c r="M35" s="556"/>
      <c r="N35" s="553"/>
      <c r="O35" s="553"/>
      <c r="P35" s="559"/>
      <c r="Q35" s="558"/>
      <c r="R35" s="560"/>
      <c r="S35" s="554"/>
    </row>
    <row r="36" spans="1:19" x14ac:dyDescent="0.4">
      <c r="A36" s="554">
        <v>33</v>
      </c>
      <c r="B36" s="554"/>
      <c r="C36" s="554"/>
      <c r="D36" s="554"/>
      <c r="E36" s="554"/>
      <c r="F36" s="557"/>
      <c r="G36" s="558"/>
      <c r="H36" s="558"/>
      <c r="I36" s="557"/>
      <c r="J36" s="559"/>
      <c r="K36" s="554"/>
      <c r="L36" s="557"/>
      <c r="M36" s="556"/>
      <c r="N36" s="553"/>
      <c r="O36" s="553"/>
      <c r="P36" s="559"/>
      <c r="Q36" s="558"/>
      <c r="R36" s="560"/>
      <c r="S36" s="554"/>
    </row>
    <row r="37" spans="1:19" x14ac:dyDescent="0.4">
      <c r="A37" s="552">
        <v>34</v>
      </c>
      <c r="B37" s="553"/>
      <c r="C37" s="553"/>
      <c r="D37" s="554"/>
      <c r="E37" s="554"/>
      <c r="F37" s="539"/>
      <c r="G37" s="555"/>
      <c r="H37" s="555"/>
      <c r="I37" s="539"/>
      <c r="J37" s="538"/>
      <c r="K37" s="552"/>
      <c r="L37" s="539"/>
      <c r="M37" s="556"/>
      <c r="N37" s="553"/>
      <c r="O37" s="553"/>
      <c r="P37" s="559"/>
      <c r="Q37" s="558"/>
      <c r="R37" s="560"/>
      <c r="S37" s="554"/>
    </row>
    <row r="38" spans="1:19" x14ac:dyDescent="0.4">
      <c r="A38" s="554">
        <v>35</v>
      </c>
      <c r="B38" s="554"/>
      <c r="C38" s="554"/>
      <c r="D38" s="554"/>
      <c r="E38" s="554"/>
      <c r="F38" s="557"/>
      <c r="G38" s="558"/>
      <c r="H38" s="558"/>
      <c r="I38" s="557"/>
      <c r="J38" s="559"/>
      <c r="K38" s="554"/>
      <c r="L38" s="557"/>
      <c r="M38" s="556"/>
      <c r="N38" s="553"/>
      <c r="O38" s="553"/>
      <c r="P38" s="559"/>
      <c r="Q38" s="558"/>
      <c r="R38" s="560"/>
      <c r="S38" s="554"/>
    </row>
    <row r="39" spans="1:19" x14ac:dyDescent="0.4">
      <c r="A39" s="554">
        <v>36</v>
      </c>
      <c r="B39" s="554"/>
      <c r="C39" s="554"/>
      <c r="D39" s="554"/>
      <c r="E39" s="554"/>
      <c r="F39" s="557"/>
      <c r="G39" s="558"/>
      <c r="H39" s="558"/>
      <c r="I39" s="557"/>
      <c r="J39" s="559"/>
      <c r="K39" s="554"/>
      <c r="L39" s="557"/>
      <c r="M39" s="556"/>
      <c r="N39" s="553"/>
      <c r="O39" s="553"/>
      <c r="P39" s="559"/>
      <c r="Q39" s="558"/>
      <c r="R39" s="560"/>
      <c r="S39" s="554"/>
    </row>
    <row r="40" spans="1:19" x14ac:dyDescent="0.4">
      <c r="A40" s="552">
        <v>37</v>
      </c>
      <c r="B40" s="553"/>
      <c r="C40" s="553"/>
      <c r="D40" s="554"/>
      <c r="E40" s="554"/>
      <c r="F40" s="539"/>
      <c r="G40" s="555"/>
      <c r="H40" s="555"/>
      <c r="I40" s="539"/>
      <c r="J40" s="538"/>
      <c r="K40" s="552"/>
      <c r="L40" s="539"/>
      <c r="M40" s="556"/>
      <c r="N40" s="553"/>
      <c r="O40" s="553"/>
      <c r="P40" s="559"/>
      <c r="Q40" s="558"/>
      <c r="R40" s="560"/>
      <c r="S40" s="554"/>
    </row>
    <row r="41" spans="1:19" x14ac:dyDescent="0.4">
      <c r="A41" s="554">
        <v>38</v>
      </c>
      <c r="B41" s="554"/>
      <c r="C41" s="554"/>
      <c r="D41" s="554"/>
      <c r="E41" s="554"/>
      <c r="F41" s="557"/>
      <c r="G41" s="558"/>
      <c r="H41" s="558"/>
      <c r="I41" s="557"/>
      <c r="J41" s="559"/>
      <c r="K41" s="554"/>
      <c r="L41" s="557"/>
      <c r="M41" s="556"/>
      <c r="N41" s="553"/>
      <c r="O41" s="553"/>
      <c r="P41" s="559"/>
      <c r="Q41" s="558"/>
      <c r="R41" s="560"/>
      <c r="S41" s="554"/>
    </row>
    <row r="42" spans="1:19" x14ac:dyDescent="0.4">
      <c r="A42" s="554">
        <v>39</v>
      </c>
      <c r="B42" s="554"/>
      <c r="C42" s="554"/>
      <c r="D42" s="554"/>
      <c r="E42" s="554"/>
      <c r="F42" s="557"/>
      <c r="G42" s="558"/>
      <c r="H42" s="558"/>
      <c r="I42" s="557"/>
      <c r="J42" s="559"/>
      <c r="K42" s="554"/>
      <c r="L42" s="557"/>
      <c r="M42" s="556"/>
      <c r="N42" s="553"/>
      <c r="O42" s="553"/>
      <c r="P42" s="559"/>
      <c r="Q42" s="558"/>
      <c r="R42" s="560"/>
      <c r="S42" s="554"/>
    </row>
    <row r="43" spans="1:19" x14ac:dyDescent="0.4">
      <c r="A43" s="552">
        <v>40</v>
      </c>
      <c r="B43" s="553"/>
      <c r="C43" s="553"/>
      <c r="D43" s="554"/>
      <c r="E43" s="554"/>
      <c r="F43" s="539"/>
      <c r="G43" s="555"/>
      <c r="H43" s="555"/>
      <c r="I43" s="539"/>
      <c r="J43" s="538"/>
      <c r="K43" s="552"/>
      <c r="L43" s="539"/>
      <c r="M43" s="556"/>
      <c r="N43" s="553"/>
      <c r="O43" s="553"/>
      <c r="P43" s="559"/>
      <c r="Q43" s="558"/>
      <c r="R43" s="560"/>
      <c r="S43" s="554"/>
    </row>
    <row r="44" spans="1:19" x14ac:dyDescent="0.4">
      <c r="A44" s="554">
        <v>41</v>
      </c>
      <c r="B44" s="554"/>
      <c r="C44" s="554"/>
      <c r="D44" s="554"/>
      <c r="E44" s="554"/>
      <c r="F44" s="557"/>
      <c r="G44" s="558"/>
      <c r="H44" s="558"/>
      <c r="I44" s="557"/>
      <c r="J44" s="559"/>
      <c r="K44" s="554"/>
      <c r="L44" s="557"/>
      <c r="M44" s="556"/>
      <c r="N44" s="553"/>
      <c r="O44" s="553"/>
      <c r="P44" s="559"/>
      <c r="Q44" s="558"/>
      <c r="R44" s="560"/>
      <c r="S44" s="554"/>
    </row>
    <row r="45" spans="1:19" x14ac:dyDescent="0.4">
      <c r="A45" s="554">
        <v>42</v>
      </c>
      <c r="B45" s="554"/>
      <c r="C45" s="554"/>
      <c r="D45" s="554"/>
      <c r="E45" s="554"/>
      <c r="F45" s="557"/>
      <c r="G45" s="558"/>
      <c r="H45" s="558"/>
      <c r="I45" s="557"/>
      <c r="J45" s="559"/>
      <c r="K45" s="554"/>
      <c r="L45" s="557"/>
      <c r="M45" s="556"/>
      <c r="N45" s="553"/>
      <c r="O45" s="553"/>
      <c r="P45" s="559"/>
      <c r="Q45" s="558"/>
      <c r="R45" s="560"/>
      <c r="S45" s="554"/>
    </row>
    <row r="46" spans="1:19" x14ac:dyDescent="0.4">
      <c r="A46" s="552">
        <v>43</v>
      </c>
      <c r="B46" s="553"/>
      <c r="C46" s="553"/>
      <c r="D46" s="554"/>
      <c r="E46" s="554"/>
      <c r="F46" s="539"/>
      <c r="G46" s="555"/>
      <c r="H46" s="555"/>
      <c r="I46" s="539"/>
      <c r="J46" s="538"/>
      <c r="K46" s="552"/>
      <c r="L46" s="539"/>
      <c r="M46" s="556"/>
      <c r="N46" s="553"/>
      <c r="O46" s="553"/>
      <c r="P46" s="559"/>
      <c r="Q46" s="558"/>
      <c r="R46" s="560"/>
      <c r="S46" s="554"/>
    </row>
    <row r="47" spans="1:19" x14ac:dyDescent="0.4">
      <c r="A47" s="554">
        <v>44</v>
      </c>
      <c r="B47" s="554"/>
      <c r="C47" s="554"/>
      <c r="D47" s="554"/>
      <c r="E47" s="554"/>
      <c r="F47" s="557"/>
      <c r="G47" s="558"/>
      <c r="H47" s="558"/>
      <c r="I47" s="557"/>
      <c r="J47" s="559"/>
      <c r="K47" s="554"/>
      <c r="L47" s="557"/>
      <c r="M47" s="556"/>
      <c r="N47" s="553"/>
      <c r="O47" s="553"/>
      <c r="P47" s="559"/>
      <c r="Q47" s="558"/>
      <c r="R47" s="560"/>
      <c r="S47" s="554"/>
    </row>
    <row r="48" spans="1:19" x14ac:dyDescent="0.4">
      <c r="A48" s="554">
        <v>45</v>
      </c>
      <c r="B48" s="554"/>
      <c r="C48" s="554"/>
      <c r="D48" s="554"/>
      <c r="E48" s="554"/>
      <c r="F48" s="557"/>
      <c r="G48" s="558"/>
      <c r="H48" s="558"/>
      <c r="I48" s="557"/>
      <c r="J48" s="559"/>
      <c r="K48" s="554"/>
      <c r="L48" s="557"/>
      <c r="M48" s="556"/>
      <c r="N48" s="553"/>
      <c r="O48" s="553"/>
      <c r="P48" s="559"/>
      <c r="Q48" s="558"/>
      <c r="R48" s="560"/>
      <c r="S48" s="554"/>
    </row>
    <row r="49" spans="1:19" x14ac:dyDescent="0.4">
      <c r="A49" s="552">
        <v>46</v>
      </c>
      <c r="B49" s="553"/>
      <c r="C49" s="553"/>
      <c r="D49" s="554"/>
      <c r="E49" s="554"/>
      <c r="F49" s="539"/>
      <c r="G49" s="555"/>
      <c r="H49" s="555"/>
      <c r="I49" s="539"/>
      <c r="J49" s="538"/>
      <c r="K49" s="552"/>
      <c r="L49" s="539"/>
      <c r="M49" s="556"/>
      <c r="N49" s="553"/>
      <c r="O49" s="553"/>
      <c r="P49" s="559"/>
      <c r="Q49" s="558"/>
      <c r="R49" s="560"/>
      <c r="S49" s="554"/>
    </row>
    <row r="50" spans="1:19" x14ac:dyDescent="0.4">
      <c r="A50" s="554">
        <v>47</v>
      </c>
      <c r="B50" s="554"/>
      <c r="C50" s="554"/>
      <c r="D50" s="554"/>
      <c r="E50" s="554"/>
      <c r="F50" s="557"/>
      <c r="G50" s="558"/>
      <c r="H50" s="558"/>
      <c r="I50" s="557"/>
      <c r="J50" s="559"/>
      <c r="K50" s="554"/>
      <c r="L50" s="557"/>
      <c r="M50" s="556"/>
      <c r="N50" s="553"/>
      <c r="O50" s="553"/>
      <c r="P50" s="559"/>
      <c r="Q50" s="558"/>
      <c r="R50" s="560"/>
      <c r="S50" s="554"/>
    </row>
    <row r="51" spans="1:19" x14ac:dyDescent="0.4">
      <c r="A51" s="554">
        <v>48</v>
      </c>
      <c r="B51" s="554"/>
      <c r="C51" s="554"/>
      <c r="D51" s="554"/>
      <c r="E51" s="554"/>
      <c r="F51" s="557"/>
      <c r="G51" s="558"/>
      <c r="H51" s="558"/>
      <c r="I51" s="557"/>
      <c r="J51" s="559"/>
      <c r="K51" s="554"/>
      <c r="L51" s="557"/>
      <c r="M51" s="556"/>
      <c r="N51" s="553"/>
      <c r="O51" s="553"/>
      <c r="P51" s="559"/>
      <c r="Q51" s="558"/>
      <c r="R51" s="560"/>
      <c r="S51" s="554"/>
    </row>
    <row r="52" spans="1:19" x14ac:dyDescent="0.4">
      <c r="A52" s="552">
        <v>49</v>
      </c>
      <c r="B52" s="553"/>
      <c r="C52" s="553"/>
      <c r="D52" s="554"/>
      <c r="E52" s="554"/>
      <c r="F52" s="539"/>
      <c r="G52" s="555"/>
      <c r="H52" s="555"/>
      <c r="I52" s="539"/>
      <c r="J52" s="538"/>
      <c r="K52" s="552"/>
      <c r="L52" s="539"/>
      <c r="M52" s="556"/>
      <c r="N52" s="553"/>
      <c r="O52" s="553"/>
      <c r="P52" s="559"/>
      <c r="Q52" s="558"/>
      <c r="R52" s="560"/>
      <c r="S52" s="554"/>
    </row>
    <row r="53" spans="1:19" x14ac:dyDescent="0.4">
      <c r="A53" s="554">
        <v>50</v>
      </c>
      <c r="B53" s="554"/>
      <c r="C53" s="554"/>
      <c r="D53" s="554"/>
      <c r="E53" s="554"/>
      <c r="F53" s="557"/>
      <c r="G53" s="558"/>
      <c r="H53" s="558"/>
      <c r="I53" s="557"/>
      <c r="J53" s="559"/>
      <c r="K53" s="554"/>
      <c r="L53" s="557"/>
      <c r="M53" s="556"/>
      <c r="N53" s="553"/>
      <c r="O53" s="553"/>
      <c r="P53" s="559"/>
      <c r="Q53" s="558"/>
      <c r="R53" s="560"/>
      <c r="S53" s="554"/>
    </row>
    <row r="54" spans="1:19" x14ac:dyDescent="0.4">
      <c r="A54" s="554">
        <v>51</v>
      </c>
      <c r="B54" s="554"/>
      <c r="C54" s="554"/>
      <c r="D54" s="554"/>
      <c r="E54" s="554"/>
      <c r="F54" s="557"/>
      <c r="G54" s="558"/>
      <c r="H54" s="558"/>
      <c r="I54" s="557"/>
      <c r="J54" s="559"/>
      <c r="K54" s="554"/>
      <c r="L54" s="557"/>
      <c r="M54" s="556"/>
      <c r="N54" s="553"/>
      <c r="O54" s="553"/>
      <c r="P54" s="559"/>
      <c r="Q54" s="558"/>
      <c r="R54" s="560"/>
      <c r="S54" s="554"/>
    </row>
    <row r="55" spans="1:19" x14ac:dyDescent="0.4">
      <c r="A55" s="552">
        <v>52</v>
      </c>
      <c r="B55" s="553"/>
      <c r="C55" s="553"/>
      <c r="D55" s="554"/>
      <c r="E55" s="554"/>
      <c r="F55" s="539"/>
      <c r="G55" s="555"/>
      <c r="H55" s="555"/>
      <c r="I55" s="539"/>
      <c r="J55" s="538"/>
      <c r="K55" s="552"/>
      <c r="L55" s="539"/>
      <c r="M55" s="556"/>
      <c r="N55" s="553"/>
      <c r="O55" s="553"/>
      <c r="P55" s="559"/>
      <c r="Q55" s="558"/>
      <c r="R55" s="560"/>
      <c r="S55" s="554"/>
    </row>
    <row r="56" spans="1:19" x14ac:dyDescent="0.4">
      <c r="A56" s="554">
        <v>53</v>
      </c>
      <c r="B56" s="554"/>
      <c r="C56" s="554"/>
      <c r="D56" s="554"/>
      <c r="E56" s="554"/>
      <c r="F56" s="557"/>
      <c r="G56" s="558"/>
      <c r="H56" s="558"/>
      <c r="I56" s="557"/>
      <c r="J56" s="559"/>
      <c r="K56" s="554"/>
      <c r="L56" s="557"/>
      <c r="M56" s="556"/>
      <c r="N56" s="553"/>
      <c r="O56" s="553"/>
      <c r="P56" s="559"/>
      <c r="Q56" s="558"/>
      <c r="R56" s="560"/>
      <c r="S56" s="554"/>
    </row>
    <row r="57" spans="1:19" x14ac:dyDescent="0.4">
      <c r="A57" s="554">
        <v>54</v>
      </c>
      <c r="B57" s="554"/>
      <c r="C57" s="554"/>
      <c r="D57" s="554"/>
      <c r="E57" s="554"/>
      <c r="F57" s="557"/>
      <c r="G57" s="558"/>
      <c r="H57" s="558"/>
      <c r="I57" s="557"/>
      <c r="J57" s="559"/>
      <c r="K57" s="554"/>
      <c r="L57" s="557"/>
      <c r="M57" s="556"/>
      <c r="N57" s="553"/>
      <c r="O57" s="553"/>
      <c r="P57" s="559"/>
      <c r="Q57" s="558"/>
      <c r="R57" s="560"/>
      <c r="S57" s="554"/>
    </row>
    <row r="58" spans="1:19" x14ac:dyDescent="0.4">
      <c r="A58" s="552">
        <v>55</v>
      </c>
      <c r="B58" s="553"/>
      <c r="C58" s="553"/>
      <c r="D58" s="554"/>
      <c r="E58" s="554"/>
      <c r="F58" s="539"/>
      <c r="G58" s="555"/>
      <c r="H58" s="555"/>
      <c r="I58" s="539"/>
      <c r="J58" s="538"/>
      <c r="K58" s="552"/>
      <c r="L58" s="539"/>
      <c r="M58" s="556"/>
      <c r="N58" s="553"/>
      <c r="O58" s="553"/>
      <c r="P58" s="559"/>
      <c r="Q58" s="558"/>
      <c r="R58" s="560"/>
      <c r="S58" s="554"/>
    </row>
    <row r="59" spans="1:19" x14ac:dyDescent="0.4">
      <c r="A59" s="554">
        <v>56</v>
      </c>
      <c r="B59" s="554"/>
      <c r="C59" s="554"/>
      <c r="D59" s="554"/>
      <c r="E59" s="554"/>
      <c r="F59" s="557"/>
      <c r="G59" s="558"/>
      <c r="H59" s="558"/>
      <c r="I59" s="557"/>
      <c r="J59" s="559"/>
      <c r="K59" s="554"/>
      <c r="L59" s="557"/>
      <c r="M59" s="556"/>
      <c r="N59" s="553"/>
      <c r="O59" s="553"/>
      <c r="P59" s="559"/>
      <c r="Q59" s="558"/>
      <c r="R59" s="560"/>
      <c r="S59" s="554"/>
    </row>
    <row r="60" spans="1:19" x14ac:dyDescent="0.4">
      <c r="A60" s="554">
        <v>57</v>
      </c>
      <c r="B60" s="554"/>
      <c r="C60" s="554"/>
      <c r="D60" s="554"/>
      <c r="E60" s="554"/>
      <c r="F60" s="557"/>
      <c r="G60" s="558"/>
      <c r="H60" s="558"/>
      <c r="I60" s="557"/>
      <c r="J60" s="559"/>
      <c r="K60" s="554"/>
      <c r="L60" s="557"/>
      <c r="M60" s="556"/>
      <c r="N60" s="553"/>
      <c r="O60" s="553"/>
      <c r="P60" s="559"/>
      <c r="Q60" s="558"/>
      <c r="R60" s="560"/>
      <c r="S60" s="554"/>
    </row>
    <row r="61" spans="1:19" x14ac:dyDescent="0.4">
      <c r="A61" s="552">
        <v>58</v>
      </c>
      <c r="B61" s="553"/>
      <c r="C61" s="553"/>
      <c r="D61" s="554"/>
      <c r="E61" s="554"/>
      <c r="F61" s="539"/>
      <c r="G61" s="555"/>
      <c r="H61" s="555"/>
      <c r="I61" s="539"/>
      <c r="J61" s="538"/>
      <c r="K61" s="552"/>
      <c r="L61" s="539"/>
      <c r="M61" s="556"/>
      <c r="N61" s="553"/>
      <c r="O61" s="553"/>
      <c r="P61" s="559"/>
      <c r="Q61" s="558"/>
      <c r="R61" s="560"/>
      <c r="S61" s="554"/>
    </row>
    <row r="62" spans="1:19" x14ac:dyDescent="0.4">
      <c r="A62" s="554">
        <v>59</v>
      </c>
      <c r="B62" s="554"/>
      <c r="C62" s="554"/>
      <c r="D62" s="554"/>
      <c r="E62" s="554"/>
      <c r="F62" s="557"/>
      <c r="G62" s="558"/>
      <c r="H62" s="558"/>
      <c r="I62" s="557"/>
      <c r="J62" s="559"/>
      <c r="K62" s="554"/>
      <c r="L62" s="557"/>
      <c r="M62" s="556"/>
      <c r="N62" s="553"/>
      <c r="O62" s="553"/>
      <c r="P62" s="559"/>
      <c r="Q62" s="558"/>
      <c r="R62" s="560"/>
      <c r="S62" s="554"/>
    </row>
    <row r="63" spans="1:19" x14ac:dyDescent="0.4">
      <c r="A63" s="554">
        <v>60</v>
      </c>
      <c r="B63" s="554"/>
      <c r="C63" s="554"/>
      <c r="D63" s="554"/>
      <c r="E63" s="554"/>
      <c r="F63" s="557"/>
      <c r="G63" s="558"/>
      <c r="H63" s="558"/>
      <c r="I63" s="557"/>
      <c r="J63" s="559"/>
      <c r="K63" s="554"/>
      <c r="L63" s="557"/>
      <c r="M63" s="556"/>
      <c r="N63" s="553"/>
      <c r="O63" s="553"/>
      <c r="P63" s="559"/>
      <c r="Q63" s="558"/>
      <c r="R63" s="560"/>
      <c r="S63" s="554"/>
    </row>
    <row r="64" spans="1:19" x14ac:dyDescent="0.4">
      <c r="A64" s="552">
        <v>61</v>
      </c>
      <c r="B64" s="553"/>
      <c r="C64" s="553"/>
      <c r="D64" s="554"/>
      <c r="E64" s="554"/>
      <c r="F64" s="539"/>
      <c r="G64" s="555"/>
      <c r="H64" s="555"/>
      <c r="I64" s="539"/>
      <c r="J64" s="538"/>
      <c r="K64" s="552"/>
      <c r="L64" s="539"/>
      <c r="M64" s="556"/>
      <c r="N64" s="553"/>
      <c r="O64" s="553"/>
      <c r="P64" s="559"/>
      <c r="Q64" s="558"/>
      <c r="R64" s="560"/>
      <c r="S64" s="554"/>
    </row>
    <row r="65" spans="1:19" x14ac:dyDescent="0.4">
      <c r="A65" s="554">
        <v>62</v>
      </c>
      <c r="B65" s="554"/>
      <c r="C65" s="554"/>
      <c r="D65" s="554"/>
      <c r="E65" s="554"/>
      <c r="F65" s="557"/>
      <c r="G65" s="558"/>
      <c r="H65" s="558"/>
      <c r="I65" s="557"/>
      <c r="J65" s="559"/>
      <c r="K65" s="554"/>
      <c r="L65" s="557"/>
      <c r="M65" s="556"/>
      <c r="N65" s="553"/>
      <c r="O65" s="553"/>
      <c r="P65" s="559"/>
      <c r="Q65" s="558"/>
      <c r="R65" s="560"/>
      <c r="S65" s="554"/>
    </row>
    <row r="66" spans="1:19" x14ac:dyDescent="0.4">
      <c r="A66" s="554">
        <v>63</v>
      </c>
      <c r="B66" s="554"/>
      <c r="C66" s="554"/>
      <c r="D66" s="554"/>
      <c r="E66" s="554"/>
      <c r="F66" s="557"/>
      <c r="G66" s="558"/>
      <c r="H66" s="558"/>
      <c r="I66" s="557"/>
      <c r="J66" s="559"/>
      <c r="K66" s="554"/>
      <c r="L66" s="557"/>
      <c r="M66" s="556"/>
      <c r="N66" s="553"/>
      <c r="O66" s="553"/>
      <c r="P66" s="559"/>
      <c r="Q66" s="558"/>
      <c r="R66" s="560"/>
      <c r="S66" s="554"/>
    </row>
    <row r="67" spans="1:19" x14ac:dyDescent="0.4">
      <c r="A67" s="552">
        <v>64</v>
      </c>
      <c r="B67" s="553"/>
      <c r="C67" s="553"/>
      <c r="D67" s="554"/>
      <c r="E67" s="554"/>
      <c r="F67" s="539"/>
      <c r="G67" s="555"/>
      <c r="H67" s="555"/>
      <c r="I67" s="539"/>
      <c r="J67" s="538"/>
      <c r="K67" s="552"/>
      <c r="L67" s="539"/>
      <c r="M67" s="556"/>
      <c r="N67" s="553"/>
      <c r="O67" s="553"/>
      <c r="P67" s="559"/>
      <c r="Q67" s="558"/>
      <c r="R67" s="560"/>
      <c r="S67" s="554"/>
    </row>
    <row r="68" spans="1:19" x14ac:dyDescent="0.4">
      <c r="A68" s="554">
        <v>65</v>
      </c>
      <c r="B68" s="554"/>
      <c r="C68" s="554"/>
      <c r="D68" s="554"/>
      <c r="E68" s="554"/>
      <c r="F68" s="557"/>
      <c r="G68" s="558"/>
      <c r="H68" s="558"/>
      <c r="I68" s="557"/>
      <c r="J68" s="559"/>
      <c r="K68" s="554"/>
      <c r="L68" s="557"/>
      <c r="M68" s="556"/>
      <c r="N68" s="553"/>
      <c r="O68" s="553"/>
      <c r="P68" s="559"/>
      <c r="Q68" s="558"/>
      <c r="R68" s="560"/>
      <c r="S68" s="554"/>
    </row>
    <row r="69" spans="1:19" x14ac:dyDescent="0.4">
      <c r="A69" s="554">
        <v>66</v>
      </c>
      <c r="B69" s="554"/>
      <c r="C69" s="554"/>
      <c r="D69" s="554"/>
      <c r="E69" s="554"/>
      <c r="F69" s="557"/>
      <c r="G69" s="558"/>
      <c r="H69" s="558"/>
      <c r="I69" s="557"/>
      <c r="J69" s="559"/>
      <c r="K69" s="554"/>
      <c r="L69" s="557"/>
      <c r="M69" s="556"/>
      <c r="N69" s="553"/>
      <c r="O69" s="553"/>
      <c r="P69" s="559"/>
      <c r="Q69" s="558"/>
      <c r="R69" s="560"/>
      <c r="S69" s="554"/>
    </row>
    <row r="70" spans="1:19" x14ac:dyDescent="0.4">
      <c r="A70" s="552">
        <v>67</v>
      </c>
      <c r="B70" s="553"/>
      <c r="C70" s="553"/>
      <c r="D70" s="554"/>
      <c r="E70" s="554"/>
      <c r="F70" s="539"/>
      <c r="G70" s="555"/>
      <c r="H70" s="555"/>
      <c r="I70" s="539"/>
      <c r="J70" s="538"/>
      <c r="K70" s="552"/>
      <c r="L70" s="539"/>
      <c r="M70" s="556"/>
      <c r="N70" s="553"/>
      <c r="O70" s="553"/>
      <c r="P70" s="559"/>
      <c r="Q70" s="558"/>
      <c r="R70" s="560"/>
      <c r="S70" s="554"/>
    </row>
    <row r="71" spans="1:19" x14ac:dyDescent="0.4">
      <c r="A71" s="554">
        <v>68</v>
      </c>
      <c r="B71" s="554"/>
      <c r="C71" s="554"/>
      <c r="D71" s="554"/>
      <c r="E71" s="554"/>
      <c r="F71" s="557"/>
      <c r="G71" s="558"/>
      <c r="H71" s="558"/>
      <c r="I71" s="557"/>
      <c r="J71" s="559"/>
      <c r="K71" s="554"/>
      <c r="L71" s="557"/>
      <c r="M71" s="556"/>
      <c r="N71" s="553"/>
      <c r="O71" s="553"/>
      <c r="P71" s="559"/>
      <c r="Q71" s="558"/>
      <c r="R71" s="560"/>
      <c r="S71" s="554"/>
    </row>
    <row r="72" spans="1:19" x14ac:dyDescent="0.4">
      <c r="A72" s="554">
        <v>69</v>
      </c>
      <c r="B72" s="554"/>
      <c r="C72" s="554"/>
      <c r="D72" s="554"/>
      <c r="E72" s="554"/>
      <c r="F72" s="557"/>
      <c r="G72" s="558"/>
      <c r="H72" s="558"/>
      <c r="I72" s="557"/>
      <c r="J72" s="559"/>
      <c r="K72" s="554"/>
      <c r="L72" s="557"/>
      <c r="M72" s="556"/>
      <c r="N72" s="553"/>
      <c r="O72" s="553"/>
      <c r="P72" s="559"/>
      <c r="Q72" s="558"/>
      <c r="R72" s="560"/>
      <c r="S72" s="554"/>
    </row>
    <row r="73" spans="1:19" x14ac:dyDescent="0.4">
      <c r="A73" s="552">
        <v>70</v>
      </c>
      <c r="B73" s="553"/>
      <c r="C73" s="553"/>
      <c r="D73" s="554"/>
      <c r="E73" s="554"/>
      <c r="F73" s="539"/>
      <c r="G73" s="555"/>
      <c r="H73" s="555"/>
      <c r="I73" s="539"/>
      <c r="J73" s="538"/>
      <c r="K73" s="552"/>
      <c r="L73" s="539"/>
      <c r="M73" s="556"/>
      <c r="N73" s="553"/>
      <c r="O73" s="553"/>
      <c r="P73" s="559"/>
      <c r="Q73" s="558"/>
      <c r="R73" s="560"/>
      <c r="S73" s="554"/>
    </row>
    <row r="74" spans="1:19" x14ac:dyDescent="0.4">
      <c r="A74" s="554">
        <v>71</v>
      </c>
      <c r="B74" s="554"/>
      <c r="C74" s="554"/>
      <c r="D74" s="554"/>
      <c r="E74" s="554"/>
      <c r="F74" s="557"/>
      <c r="G74" s="558"/>
      <c r="H74" s="558"/>
      <c r="I74" s="557"/>
      <c r="J74" s="559"/>
      <c r="K74" s="554"/>
      <c r="L74" s="557"/>
      <c r="M74" s="556"/>
      <c r="N74" s="553"/>
      <c r="O74" s="553"/>
      <c r="P74" s="559"/>
      <c r="Q74" s="558"/>
      <c r="R74" s="560"/>
      <c r="S74" s="554"/>
    </row>
    <row r="75" spans="1:19" x14ac:dyDescent="0.4">
      <c r="A75" s="554">
        <v>72</v>
      </c>
      <c r="B75" s="554"/>
      <c r="C75" s="554"/>
      <c r="D75" s="554"/>
      <c r="E75" s="554"/>
      <c r="F75" s="557"/>
      <c r="G75" s="558"/>
      <c r="H75" s="558"/>
      <c r="I75" s="557"/>
      <c r="J75" s="559"/>
      <c r="K75" s="554"/>
      <c r="L75" s="557"/>
      <c r="M75" s="556"/>
      <c r="N75" s="553"/>
      <c r="O75" s="553"/>
      <c r="P75" s="559"/>
      <c r="Q75" s="558"/>
      <c r="R75" s="560"/>
      <c r="S75" s="554"/>
    </row>
    <row r="76" spans="1:19" x14ac:dyDescent="0.4">
      <c r="A76" s="552">
        <v>73</v>
      </c>
      <c r="B76" s="553"/>
      <c r="C76" s="553"/>
      <c r="D76" s="554"/>
      <c r="E76" s="554"/>
      <c r="F76" s="539"/>
      <c r="G76" s="555"/>
      <c r="H76" s="555"/>
      <c r="I76" s="539"/>
      <c r="J76" s="538"/>
      <c r="K76" s="552"/>
      <c r="L76" s="539"/>
      <c r="M76" s="556"/>
      <c r="N76" s="553"/>
      <c r="O76" s="553"/>
      <c r="P76" s="559"/>
      <c r="Q76" s="558"/>
      <c r="R76" s="560"/>
      <c r="S76" s="554"/>
    </row>
    <row r="77" spans="1:19" x14ac:dyDescent="0.4">
      <c r="A77" s="554">
        <v>74</v>
      </c>
      <c r="B77" s="554"/>
      <c r="C77" s="554"/>
      <c r="D77" s="554"/>
      <c r="E77" s="554"/>
      <c r="F77" s="557"/>
      <c r="G77" s="558"/>
      <c r="H77" s="558"/>
      <c r="I77" s="557"/>
      <c r="J77" s="559"/>
      <c r="K77" s="554"/>
      <c r="L77" s="557"/>
      <c r="M77" s="556"/>
      <c r="N77" s="553"/>
      <c r="O77" s="553"/>
      <c r="P77" s="559"/>
      <c r="Q77" s="558"/>
      <c r="R77" s="560"/>
      <c r="S77" s="554"/>
    </row>
    <row r="78" spans="1:19" x14ac:dyDescent="0.4">
      <c r="A78" s="554">
        <v>75</v>
      </c>
      <c r="B78" s="554"/>
      <c r="C78" s="554"/>
      <c r="D78" s="554"/>
      <c r="E78" s="554"/>
      <c r="F78" s="557"/>
      <c r="G78" s="558"/>
      <c r="H78" s="558"/>
      <c r="I78" s="557"/>
      <c r="J78" s="559"/>
      <c r="K78" s="554"/>
      <c r="L78" s="557"/>
      <c r="M78" s="556"/>
      <c r="N78" s="553"/>
      <c r="O78" s="553"/>
      <c r="P78" s="559"/>
      <c r="Q78" s="558"/>
      <c r="R78" s="560"/>
      <c r="S78" s="554"/>
    </row>
    <row r="79" spans="1:19" x14ac:dyDescent="0.4">
      <c r="A79" s="552">
        <v>76</v>
      </c>
      <c r="B79" s="553"/>
      <c r="C79" s="553"/>
      <c r="D79" s="554"/>
      <c r="E79" s="554"/>
      <c r="F79" s="539"/>
      <c r="G79" s="555"/>
      <c r="H79" s="555"/>
      <c r="I79" s="539"/>
      <c r="J79" s="538"/>
      <c r="K79" s="552"/>
      <c r="L79" s="539"/>
      <c r="M79" s="556"/>
      <c r="N79" s="553"/>
      <c r="O79" s="553"/>
      <c r="P79" s="559"/>
      <c r="Q79" s="558"/>
      <c r="R79" s="560"/>
      <c r="S79" s="554"/>
    </row>
    <row r="80" spans="1:19" x14ac:dyDescent="0.4">
      <c r="A80" s="554">
        <v>77</v>
      </c>
      <c r="B80" s="554"/>
      <c r="C80" s="554"/>
      <c r="D80" s="554"/>
      <c r="E80" s="554"/>
      <c r="F80" s="557"/>
      <c r="G80" s="558"/>
      <c r="H80" s="558"/>
      <c r="I80" s="557"/>
      <c r="J80" s="559"/>
      <c r="K80" s="554"/>
      <c r="L80" s="557"/>
      <c r="M80" s="556"/>
      <c r="N80" s="553"/>
      <c r="O80" s="553"/>
      <c r="P80" s="559"/>
      <c r="Q80" s="558"/>
      <c r="R80" s="560"/>
      <c r="S80" s="554"/>
    </row>
    <row r="81" spans="1:19" x14ac:dyDescent="0.4">
      <c r="A81" s="554">
        <v>78</v>
      </c>
      <c r="B81" s="554"/>
      <c r="C81" s="554"/>
      <c r="D81" s="554"/>
      <c r="E81" s="554"/>
      <c r="F81" s="557"/>
      <c r="G81" s="558"/>
      <c r="H81" s="558"/>
      <c r="I81" s="557"/>
      <c r="J81" s="559"/>
      <c r="K81" s="554"/>
      <c r="L81" s="557"/>
      <c r="M81" s="556"/>
      <c r="N81" s="553"/>
      <c r="O81" s="553"/>
      <c r="P81" s="559"/>
      <c r="Q81" s="558"/>
      <c r="R81" s="560"/>
      <c r="S81" s="554"/>
    </row>
    <row r="82" spans="1:19" x14ac:dyDescent="0.4">
      <c r="A82" s="552">
        <v>79</v>
      </c>
      <c r="B82" s="553"/>
      <c r="C82" s="553"/>
      <c r="D82" s="554"/>
      <c r="E82" s="554"/>
      <c r="F82" s="539"/>
      <c r="G82" s="555"/>
      <c r="H82" s="555"/>
      <c r="I82" s="539"/>
      <c r="J82" s="538"/>
      <c r="K82" s="552"/>
      <c r="L82" s="539"/>
      <c r="M82" s="556"/>
      <c r="N82" s="553"/>
      <c r="O82" s="553"/>
      <c r="P82" s="559"/>
      <c r="Q82" s="558"/>
      <c r="R82" s="560"/>
      <c r="S82" s="554"/>
    </row>
    <row r="83" spans="1:19" x14ac:dyDescent="0.4">
      <c r="A83" s="554">
        <v>80</v>
      </c>
      <c r="B83" s="554"/>
      <c r="C83" s="554"/>
      <c r="D83" s="554"/>
      <c r="E83" s="554"/>
      <c r="F83" s="557"/>
      <c r="G83" s="558"/>
      <c r="H83" s="558"/>
      <c r="I83" s="557"/>
      <c r="J83" s="559"/>
      <c r="K83" s="554"/>
      <c r="L83" s="557"/>
      <c r="M83" s="556"/>
      <c r="N83" s="553"/>
      <c r="O83" s="553"/>
      <c r="P83" s="559"/>
      <c r="Q83" s="558"/>
      <c r="R83" s="560"/>
      <c r="S83" s="554"/>
    </row>
    <row r="84" spans="1:19" x14ac:dyDescent="0.4">
      <c r="A84" s="554">
        <v>81</v>
      </c>
      <c r="B84" s="554"/>
      <c r="C84" s="554"/>
      <c r="D84" s="554"/>
      <c r="E84" s="554"/>
      <c r="F84" s="557"/>
      <c r="G84" s="558"/>
      <c r="H84" s="558"/>
      <c r="I84" s="557"/>
      <c r="J84" s="559"/>
      <c r="K84" s="554"/>
      <c r="L84" s="557"/>
      <c r="M84" s="556"/>
      <c r="N84" s="553"/>
      <c r="O84" s="553"/>
      <c r="P84" s="559"/>
      <c r="Q84" s="558"/>
      <c r="R84" s="560"/>
      <c r="S84" s="554"/>
    </row>
    <row r="85" spans="1:19" x14ac:dyDescent="0.4">
      <c r="A85" s="552">
        <v>82</v>
      </c>
      <c r="B85" s="553"/>
      <c r="C85" s="553"/>
      <c r="D85" s="554"/>
      <c r="E85" s="554"/>
      <c r="F85" s="539"/>
      <c r="G85" s="555"/>
      <c r="H85" s="555"/>
      <c r="I85" s="539"/>
      <c r="J85" s="538"/>
      <c r="K85" s="552"/>
      <c r="L85" s="539"/>
      <c r="M85" s="556"/>
      <c r="N85" s="553"/>
      <c r="O85" s="553"/>
      <c r="P85" s="559"/>
      <c r="Q85" s="558"/>
      <c r="R85" s="560"/>
      <c r="S85" s="554"/>
    </row>
    <row r="86" spans="1:19" x14ac:dyDescent="0.4">
      <c r="A86" s="554">
        <v>83</v>
      </c>
      <c r="B86" s="554"/>
      <c r="C86" s="554"/>
      <c r="D86" s="554"/>
      <c r="E86" s="554"/>
      <c r="F86" s="557"/>
      <c r="G86" s="558"/>
      <c r="H86" s="558"/>
      <c r="I86" s="557"/>
      <c r="J86" s="559"/>
      <c r="K86" s="554"/>
      <c r="L86" s="557"/>
      <c r="M86" s="556"/>
      <c r="N86" s="553"/>
      <c r="O86" s="553"/>
      <c r="P86" s="559"/>
      <c r="Q86" s="558"/>
      <c r="R86" s="560"/>
      <c r="S86" s="554"/>
    </row>
    <row r="87" spans="1:19" x14ac:dyDescent="0.4">
      <c r="A87" s="554">
        <v>84</v>
      </c>
      <c r="B87" s="554"/>
      <c r="C87" s="554"/>
      <c r="D87" s="554"/>
      <c r="E87" s="554"/>
      <c r="F87" s="557"/>
      <c r="G87" s="558"/>
      <c r="H87" s="558"/>
      <c r="I87" s="557"/>
      <c r="J87" s="559"/>
      <c r="K87" s="554"/>
      <c r="L87" s="557"/>
      <c r="M87" s="556"/>
      <c r="N87" s="553"/>
      <c r="O87" s="553"/>
      <c r="P87" s="559"/>
      <c r="Q87" s="558"/>
      <c r="R87" s="560"/>
      <c r="S87" s="554"/>
    </row>
    <row r="88" spans="1:19" x14ac:dyDescent="0.4">
      <c r="A88" s="552">
        <v>85</v>
      </c>
      <c r="B88" s="553"/>
      <c r="C88" s="553"/>
      <c r="D88" s="554"/>
      <c r="E88" s="554"/>
      <c r="F88" s="539"/>
      <c r="G88" s="555"/>
      <c r="H88" s="555"/>
      <c r="I88" s="539"/>
      <c r="J88" s="538"/>
      <c r="K88" s="552"/>
      <c r="L88" s="539"/>
      <c r="M88" s="556"/>
      <c r="N88" s="553"/>
      <c r="O88" s="553"/>
      <c r="P88" s="559"/>
      <c r="Q88" s="558"/>
      <c r="R88" s="560"/>
      <c r="S88" s="554"/>
    </row>
    <row r="89" spans="1:19" x14ac:dyDescent="0.4">
      <c r="A89" s="554">
        <v>86</v>
      </c>
      <c r="B89" s="554"/>
      <c r="C89" s="554"/>
      <c r="D89" s="554"/>
      <c r="E89" s="554"/>
      <c r="F89" s="557"/>
      <c r="G89" s="558"/>
      <c r="H89" s="558"/>
      <c r="I89" s="557"/>
      <c r="J89" s="559"/>
      <c r="K89" s="554"/>
      <c r="L89" s="557"/>
      <c r="M89" s="556"/>
      <c r="N89" s="553"/>
      <c r="O89" s="553"/>
      <c r="P89" s="559"/>
      <c r="Q89" s="558"/>
      <c r="R89" s="560"/>
      <c r="S89" s="554"/>
    </row>
    <row r="90" spans="1:19" x14ac:dyDescent="0.4">
      <c r="A90" s="554">
        <v>87</v>
      </c>
      <c r="B90" s="554"/>
      <c r="C90" s="554"/>
      <c r="D90" s="554"/>
      <c r="E90" s="554"/>
      <c r="F90" s="557"/>
      <c r="G90" s="558"/>
      <c r="H90" s="558"/>
      <c r="I90" s="557"/>
      <c r="J90" s="559"/>
      <c r="K90" s="554"/>
      <c r="L90" s="557"/>
      <c r="M90" s="556"/>
      <c r="N90" s="553"/>
      <c r="O90" s="553"/>
      <c r="P90" s="559"/>
      <c r="Q90" s="558"/>
      <c r="R90" s="560"/>
      <c r="S90" s="554"/>
    </row>
    <row r="91" spans="1:19" x14ac:dyDescent="0.4">
      <c r="A91" s="552">
        <v>88</v>
      </c>
      <c r="B91" s="553"/>
      <c r="C91" s="553"/>
      <c r="D91" s="554"/>
      <c r="E91" s="554"/>
      <c r="F91" s="539"/>
      <c r="G91" s="555"/>
      <c r="H91" s="555"/>
      <c r="I91" s="539"/>
      <c r="J91" s="538"/>
      <c r="K91" s="552"/>
      <c r="L91" s="539"/>
      <c r="M91" s="556"/>
      <c r="N91" s="553"/>
      <c r="O91" s="553"/>
      <c r="P91" s="559"/>
      <c r="Q91" s="558"/>
      <c r="R91" s="560"/>
      <c r="S91" s="554"/>
    </row>
    <row r="92" spans="1:19" x14ac:dyDescent="0.4">
      <c r="A92" s="554">
        <v>89</v>
      </c>
      <c r="B92" s="554"/>
      <c r="C92" s="554"/>
      <c r="D92" s="554"/>
      <c r="E92" s="554"/>
      <c r="F92" s="557"/>
      <c r="G92" s="558"/>
      <c r="H92" s="558"/>
      <c r="I92" s="557"/>
      <c r="J92" s="559"/>
      <c r="K92" s="554"/>
      <c r="L92" s="557"/>
      <c r="M92" s="556"/>
      <c r="N92" s="553"/>
      <c r="O92" s="553"/>
      <c r="P92" s="559"/>
      <c r="Q92" s="558"/>
      <c r="R92" s="560"/>
      <c r="S92" s="554"/>
    </row>
    <row r="93" spans="1:19" x14ac:dyDescent="0.4">
      <c r="A93" s="554">
        <v>90</v>
      </c>
      <c r="B93" s="554"/>
      <c r="C93" s="554"/>
      <c r="D93" s="554"/>
      <c r="E93" s="554"/>
      <c r="F93" s="557"/>
      <c r="G93" s="558"/>
      <c r="H93" s="558"/>
      <c r="I93" s="557"/>
      <c r="J93" s="559"/>
      <c r="K93" s="554"/>
      <c r="L93" s="557"/>
      <c r="M93" s="556"/>
      <c r="N93" s="553"/>
      <c r="O93" s="553"/>
      <c r="P93" s="559"/>
      <c r="Q93" s="558"/>
      <c r="R93" s="560"/>
      <c r="S93" s="554"/>
    </row>
    <row r="94" spans="1:19" x14ac:dyDescent="0.4">
      <c r="A94" s="552">
        <v>91</v>
      </c>
      <c r="B94" s="553"/>
      <c r="C94" s="553"/>
      <c r="D94" s="554"/>
      <c r="E94" s="554"/>
      <c r="F94" s="539"/>
      <c r="G94" s="555"/>
      <c r="H94" s="555"/>
      <c r="I94" s="539"/>
      <c r="J94" s="538"/>
      <c r="K94" s="552"/>
      <c r="L94" s="539"/>
      <c r="M94" s="556"/>
      <c r="N94" s="553"/>
      <c r="O94" s="553"/>
      <c r="P94" s="559"/>
      <c r="Q94" s="558"/>
      <c r="R94" s="560"/>
      <c r="S94" s="554"/>
    </row>
    <row r="95" spans="1:19" x14ac:dyDescent="0.4">
      <c r="A95" s="554">
        <v>92</v>
      </c>
      <c r="B95" s="554"/>
      <c r="C95" s="554"/>
      <c r="D95" s="554"/>
      <c r="E95" s="554"/>
      <c r="F95" s="557"/>
      <c r="G95" s="558"/>
      <c r="H95" s="558"/>
      <c r="I95" s="557"/>
      <c r="J95" s="559"/>
      <c r="K95" s="554"/>
      <c r="L95" s="557"/>
      <c r="M95" s="556"/>
      <c r="N95" s="553"/>
      <c r="O95" s="553"/>
      <c r="P95" s="559"/>
      <c r="Q95" s="558"/>
      <c r="R95" s="560"/>
      <c r="S95" s="554"/>
    </row>
    <row r="96" spans="1:19" x14ac:dyDescent="0.4">
      <c r="A96" s="554">
        <v>93</v>
      </c>
      <c r="B96" s="554"/>
      <c r="C96" s="554"/>
      <c r="D96" s="554"/>
      <c r="E96" s="554"/>
      <c r="F96" s="557"/>
      <c r="G96" s="558"/>
      <c r="H96" s="558"/>
      <c r="I96" s="557"/>
      <c r="J96" s="559"/>
      <c r="K96" s="554"/>
      <c r="L96" s="557"/>
      <c r="M96" s="556"/>
      <c r="N96" s="553"/>
      <c r="O96" s="553"/>
      <c r="P96" s="559"/>
      <c r="Q96" s="558"/>
      <c r="R96" s="560"/>
      <c r="S96" s="554"/>
    </row>
    <row r="97" spans="1:19" x14ac:dyDescent="0.4">
      <c r="A97" s="552">
        <v>94</v>
      </c>
      <c r="B97" s="553"/>
      <c r="C97" s="553"/>
      <c r="D97" s="554"/>
      <c r="E97" s="554"/>
      <c r="F97" s="539"/>
      <c r="G97" s="555"/>
      <c r="H97" s="555"/>
      <c r="I97" s="539"/>
      <c r="J97" s="538"/>
      <c r="K97" s="552"/>
      <c r="L97" s="539"/>
      <c r="M97" s="556"/>
      <c r="N97" s="553"/>
      <c r="O97" s="553"/>
      <c r="P97" s="559"/>
      <c r="Q97" s="558"/>
      <c r="R97" s="560"/>
      <c r="S97" s="554"/>
    </row>
    <row r="98" spans="1:19" x14ac:dyDescent="0.4">
      <c r="A98" s="554">
        <v>95</v>
      </c>
      <c r="B98" s="554"/>
      <c r="C98" s="554"/>
      <c r="D98" s="554"/>
      <c r="E98" s="554"/>
      <c r="F98" s="557"/>
      <c r="G98" s="558"/>
      <c r="H98" s="558"/>
      <c r="I98" s="557"/>
      <c r="J98" s="559"/>
      <c r="K98" s="554"/>
      <c r="L98" s="557"/>
      <c r="M98" s="556"/>
      <c r="N98" s="553"/>
      <c r="O98" s="553"/>
      <c r="P98" s="559"/>
      <c r="Q98" s="558"/>
      <c r="R98" s="560"/>
      <c r="S98" s="554"/>
    </row>
    <row r="99" spans="1:19" x14ac:dyDescent="0.4">
      <c r="A99" s="554">
        <v>96</v>
      </c>
      <c r="B99" s="554"/>
      <c r="C99" s="554"/>
      <c r="D99" s="554"/>
      <c r="E99" s="554"/>
      <c r="F99" s="557"/>
      <c r="G99" s="558"/>
      <c r="H99" s="558"/>
      <c r="I99" s="557"/>
      <c r="J99" s="559"/>
      <c r="K99" s="554"/>
      <c r="L99" s="557"/>
      <c r="M99" s="556"/>
      <c r="N99" s="553"/>
      <c r="O99" s="553"/>
      <c r="P99" s="559"/>
      <c r="Q99" s="558"/>
      <c r="R99" s="560"/>
      <c r="S99" s="554"/>
    </row>
    <row r="100" spans="1:19" x14ac:dyDescent="0.4">
      <c r="A100" s="552">
        <v>97</v>
      </c>
      <c r="B100" s="553"/>
      <c r="C100" s="553"/>
      <c r="D100" s="554"/>
      <c r="E100" s="554"/>
      <c r="F100" s="539"/>
      <c r="G100" s="555"/>
      <c r="H100" s="555"/>
      <c r="I100" s="539"/>
      <c r="J100" s="538"/>
      <c r="K100" s="552"/>
      <c r="L100" s="539"/>
      <c r="M100" s="556"/>
      <c r="N100" s="553"/>
      <c r="O100" s="553"/>
      <c r="P100" s="559"/>
      <c r="Q100" s="558"/>
      <c r="R100" s="560"/>
      <c r="S100" s="554"/>
    </row>
    <row r="101" spans="1:19" x14ac:dyDescent="0.4">
      <c r="A101" s="554">
        <v>98</v>
      </c>
      <c r="B101" s="554"/>
      <c r="C101" s="554"/>
      <c r="D101" s="554"/>
      <c r="E101" s="554"/>
      <c r="F101" s="557"/>
      <c r="G101" s="558"/>
      <c r="H101" s="558"/>
      <c r="I101" s="557"/>
      <c r="J101" s="559"/>
      <c r="K101" s="554"/>
      <c r="L101" s="557"/>
      <c r="M101" s="556"/>
      <c r="N101" s="554"/>
      <c r="O101" s="554"/>
      <c r="P101" s="559"/>
      <c r="Q101" s="558"/>
      <c r="R101" s="560"/>
      <c r="S101" s="554"/>
    </row>
    <row r="102" spans="1:19" x14ac:dyDescent="0.4">
      <c r="A102" s="554">
        <v>99</v>
      </c>
      <c r="B102" s="554"/>
      <c r="C102" s="554"/>
      <c r="D102" s="554"/>
      <c r="E102" s="554"/>
      <c r="F102" s="557"/>
      <c r="G102" s="558"/>
      <c r="H102" s="558"/>
      <c r="I102" s="557"/>
      <c r="J102" s="559"/>
      <c r="K102" s="554"/>
      <c r="L102" s="557"/>
      <c r="M102" s="556"/>
      <c r="N102" s="553"/>
      <c r="O102" s="553"/>
      <c r="P102" s="559"/>
      <c r="Q102" s="558"/>
      <c r="R102" s="560"/>
      <c r="S102" s="554"/>
    </row>
    <row r="103" spans="1:19" x14ac:dyDescent="0.4">
      <c r="A103" s="553">
        <v>100</v>
      </c>
      <c r="B103" s="553"/>
      <c r="C103" s="553"/>
      <c r="D103" s="554"/>
      <c r="E103" s="554"/>
      <c r="F103" s="535"/>
      <c r="G103" s="562"/>
      <c r="H103" s="562"/>
      <c r="I103" s="535"/>
      <c r="J103" s="534"/>
      <c r="K103" s="553"/>
      <c r="L103" s="535"/>
      <c r="M103" s="556"/>
      <c r="N103" s="553"/>
      <c r="O103" s="553"/>
      <c r="P103" s="559"/>
      <c r="Q103" s="558"/>
      <c r="R103" s="560"/>
      <c r="S103" s="554"/>
    </row>
  </sheetData>
  <mergeCells count="4">
    <mergeCell ref="P1:R1"/>
    <mergeCell ref="F1:I1"/>
    <mergeCell ref="J1:M1"/>
    <mergeCell ref="N1:O1"/>
  </mergeCells>
  <phoneticPr fontId="1"/>
  <dataValidations count="3">
    <dataValidation type="list" allowBlank="1" showInputMessage="1" showErrorMessage="1" sqref="B4:C103 B3" xr:uid="{981CE042-1FE7-4439-BA43-F4FBC5B95E40}">
      <formula1>"最重要,重要"</formula1>
    </dataValidation>
    <dataValidation type="list" allowBlank="1" showInputMessage="1" showErrorMessage="1" sqref="P3:P103" xr:uid="{D61F4DDD-A2DB-4F02-878B-22AEBD5B6D7A}">
      <formula1>"有,無"</formula1>
    </dataValidation>
    <dataValidation type="list" allowBlank="1" showInputMessage="1" showErrorMessage="1" sqref="N3:O103" xr:uid="{0D3E0A32-A6F6-494B-B88E-826ED7011927}">
      <formula1>"減産,通常営業,休業"</formula1>
    </dataValidation>
  </dataValidations>
  <pageMargins left="0.23622047244094491" right="0.23622047244094491" top="0.74803149606299213" bottom="0.74803149606299213" header="0.31496062992125984" footer="0.31496062992125984"/>
  <pageSetup paperSize="9" scale="40" fitToHeight="0" orientation="landscape"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AF0AA-58FF-4502-A83E-8C9E76B6A345}">
  <sheetPr>
    <tabColor theme="9" tint="0.59999389629810485"/>
    <pageSetUpPr fitToPage="1"/>
  </sheetPr>
  <dimension ref="A1:R103"/>
  <sheetViews>
    <sheetView zoomScale="85" zoomScaleNormal="85" workbookViewId="0">
      <pane xSplit="3" ySplit="3" topLeftCell="D16" activePane="bottomRight" state="frozen"/>
      <selection pane="topRight" activeCell="D1" sqref="D1"/>
      <selection pane="bottomLeft" activeCell="A4" sqref="A4"/>
      <selection pane="bottomRight" activeCell="E8" sqref="E8"/>
    </sheetView>
  </sheetViews>
  <sheetFormatPr defaultColWidth="8.625" defaultRowHeight="15.75" x14ac:dyDescent="0.4"/>
  <cols>
    <col min="1" max="1" width="6.875" style="457" customWidth="1"/>
    <col min="2" max="2" width="8.625" style="457"/>
    <col min="3" max="4" width="11.625" style="457" customWidth="1"/>
    <col min="5" max="5" width="23.875" style="457" customWidth="1"/>
    <col min="6" max="6" width="31.5" style="457" customWidth="1"/>
    <col min="7" max="8" width="27.375" style="457" customWidth="1"/>
    <col min="9" max="9" width="18.5" style="457" customWidth="1"/>
    <col min="10" max="10" width="13.25" style="457" customWidth="1"/>
    <col min="11" max="11" width="14.375" style="457" customWidth="1"/>
    <col min="12" max="12" width="13.25" style="457" customWidth="1"/>
    <col min="13" max="14" width="14.125" style="457" customWidth="1"/>
    <col min="15" max="15" width="10.625" style="457" customWidth="1"/>
    <col min="16" max="16" width="19.125" style="457" customWidth="1"/>
    <col min="17" max="17" width="16.625" style="457" customWidth="1"/>
    <col min="18" max="18" width="14.125" style="457" customWidth="1"/>
    <col min="19" max="16384" width="8.625" style="457"/>
  </cols>
  <sheetData>
    <row r="1" spans="1:18" s="830" customFormat="1" ht="20.45" customHeight="1" x14ac:dyDescent="0.4">
      <c r="A1" s="843"/>
      <c r="B1" s="858" t="s">
        <v>504</v>
      </c>
      <c r="C1" s="843" t="s">
        <v>540</v>
      </c>
      <c r="D1" s="858" t="s">
        <v>555</v>
      </c>
      <c r="E1" s="858" t="s">
        <v>548</v>
      </c>
      <c r="F1" s="906" t="s">
        <v>549</v>
      </c>
      <c r="G1" s="906"/>
      <c r="H1" s="906"/>
      <c r="I1" s="906"/>
      <c r="J1" s="907" t="s">
        <v>403</v>
      </c>
      <c r="K1" s="906"/>
      <c r="L1" s="906"/>
      <c r="M1" s="908"/>
      <c r="N1" s="844" t="s">
        <v>537</v>
      </c>
      <c r="O1" s="907" t="s">
        <v>554</v>
      </c>
      <c r="P1" s="906"/>
      <c r="Q1" s="908"/>
      <c r="R1" s="845" t="s">
        <v>541</v>
      </c>
    </row>
    <row r="2" spans="1:18" s="830" customFormat="1" ht="30" customHeight="1" x14ac:dyDescent="0.4">
      <c r="A2" s="846"/>
      <c r="B2" s="859" t="s">
        <v>542</v>
      </c>
      <c r="C2" s="846"/>
      <c r="D2" s="846"/>
      <c r="E2" s="862"/>
      <c r="F2" s="852" t="s">
        <v>243</v>
      </c>
      <c r="G2" s="853" t="s">
        <v>54</v>
      </c>
      <c r="H2" s="853" t="s">
        <v>530</v>
      </c>
      <c r="I2" s="852" t="s">
        <v>539</v>
      </c>
      <c r="J2" s="847" t="s">
        <v>534</v>
      </c>
      <c r="K2" s="848" t="s">
        <v>550</v>
      </c>
      <c r="L2" s="849" t="s">
        <v>533</v>
      </c>
      <c r="M2" s="850" t="s">
        <v>536</v>
      </c>
      <c r="N2" s="854" t="s">
        <v>578</v>
      </c>
      <c r="O2" s="855" t="s">
        <v>546</v>
      </c>
      <c r="P2" s="856" t="s">
        <v>545</v>
      </c>
      <c r="Q2" s="857" t="s">
        <v>547</v>
      </c>
      <c r="R2" s="851"/>
    </row>
    <row r="3" spans="1:18" s="569" customFormat="1" ht="16.5" customHeight="1" x14ac:dyDescent="0.4">
      <c r="A3" s="563" t="s">
        <v>551</v>
      </c>
      <c r="B3" s="563" t="s">
        <v>552</v>
      </c>
      <c r="C3" s="563" t="s">
        <v>566</v>
      </c>
      <c r="D3" s="563" t="s">
        <v>556</v>
      </c>
      <c r="E3" s="563" t="s">
        <v>558</v>
      </c>
      <c r="F3" s="564" t="s">
        <v>567</v>
      </c>
      <c r="G3" s="565" t="s">
        <v>568</v>
      </c>
      <c r="H3" s="565" t="s">
        <v>562</v>
      </c>
      <c r="I3" s="564" t="s">
        <v>571</v>
      </c>
      <c r="J3" s="566"/>
      <c r="K3" s="563"/>
      <c r="L3" s="564"/>
      <c r="M3" s="567"/>
      <c r="N3" s="563" t="s">
        <v>563</v>
      </c>
      <c r="O3" s="566" t="s">
        <v>565</v>
      </c>
      <c r="P3" s="565"/>
      <c r="Q3" s="568"/>
      <c r="R3" s="563"/>
    </row>
    <row r="4" spans="1:18" x14ac:dyDescent="0.4">
      <c r="A4" s="552">
        <v>1</v>
      </c>
      <c r="B4" s="553"/>
      <c r="C4" s="554"/>
      <c r="D4" s="554"/>
      <c r="E4" s="553"/>
      <c r="F4" s="539"/>
      <c r="G4" s="555"/>
      <c r="H4" s="555"/>
      <c r="I4" s="539"/>
      <c r="J4" s="538"/>
      <c r="K4" s="552"/>
      <c r="L4" s="539"/>
      <c r="M4" s="561"/>
      <c r="N4" s="554"/>
      <c r="O4" s="534"/>
      <c r="P4" s="562"/>
      <c r="Q4" s="542"/>
      <c r="R4" s="553"/>
    </row>
    <row r="5" spans="1:18" x14ac:dyDescent="0.4">
      <c r="A5" s="554">
        <v>2</v>
      </c>
      <c r="B5" s="554"/>
      <c r="C5" s="554"/>
      <c r="D5" s="554"/>
      <c r="E5" s="554"/>
      <c r="F5" s="557"/>
      <c r="G5" s="558"/>
      <c r="H5" s="558"/>
      <c r="I5" s="557"/>
      <c r="J5" s="559"/>
      <c r="K5" s="554"/>
      <c r="L5" s="557"/>
      <c r="M5" s="556"/>
      <c r="N5" s="554"/>
      <c r="O5" s="559"/>
      <c r="P5" s="558"/>
      <c r="Q5" s="560"/>
      <c r="R5" s="554"/>
    </row>
    <row r="6" spans="1:18" x14ac:dyDescent="0.4">
      <c r="A6" s="554">
        <v>3</v>
      </c>
      <c r="B6" s="554"/>
      <c r="C6" s="554"/>
      <c r="D6" s="554"/>
      <c r="E6" s="554"/>
      <c r="F6" s="557"/>
      <c r="G6" s="558"/>
      <c r="H6" s="558"/>
      <c r="I6" s="557"/>
      <c r="J6" s="559"/>
      <c r="K6" s="554"/>
      <c r="L6" s="557"/>
      <c r="M6" s="556"/>
      <c r="N6" s="554"/>
      <c r="O6" s="559"/>
      <c r="P6" s="558"/>
      <c r="Q6" s="560"/>
      <c r="R6" s="554"/>
    </row>
    <row r="7" spans="1:18" x14ac:dyDescent="0.4">
      <c r="A7" s="552">
        <v>4</v>
      </c>
      <c r="B7" s="553"/>
      <c r="C7" s="554"/>
      <c r="D7" s="554"/>
      <c r="E7" s="554"/>
      <c r="F7" s="539"/>
      <c r="G7" s="555"/>
      <c r="H7" s="555"/>
      <c r="I7" s="539"/>
      <c r="J7" s="538"/>
      <c r="K7" s="552"/>
      <c r="L7" s="539"/>
      <c r="M7" s="556"/>
      <c r="N7" s="554"/>
      <c r="O7" s="559"/>
      <c r="P7" s="558"/>
      <c r="Q7" s="560"/>
      <c r="R7" s="554"/>
    </row>
    <row r="8" spans="1:18" x14ac:dyDescent="0.4">
      <c r="A8" s="554">
        <v>5</v>
      </c>
      <c r="B8" s="554"/>
      <c r="C8" s="554"/>
      <c r="D8" s="554"/>
      <c r="E8" s="554"/>
      <c r="F8" s="557"/>
      <c r="G8" s="558"/>
      <c r="H8" s="558"/>
      <c r="I8" s="557"/>
      <c r="J8" s="559"/>
      <c r="K8" s="554"/>
      <c r="L8" s="557"/>
      <c r="M8" s="556"/>
      <c r="N8" s="554"/>
      <c r="O8" s="559"/>
      <c r="P8" s="558"/>
      <c r="Q8" s="560"/>
      <c r="R8" s="554"/>
    </row>
    <row r="9" spans="1:18" x14ac:dyDescent="0.4">
      <c r="A9" s="554">
        <v>6</v>
      </c>
      <c r="B9" s="554"/>
      <c r="C9" s="554"/>
      <c r="D9" s="554"/>
      <c r="E9" s="554"/>
      <c r="F9" s="557"/>
      <c r="G9" s="558"/>
      <c r="H9" s="558"/>
      <c r="I9" s="557"/>
      <c r="J9" s="559"/>
      <c r="K9" s="554"/>
      <c r="L9" s="557"/>
      <c r="M9" s="556"/>
      <c r="N9" s="554"/>
      <c r="O9" s="559"/>
      <c r="P9" s="558"/>
      <c r="Q9" s="560"/>
      <c r="R9" s="554"/>
    </row>
    <row r="10" spans="1:18" x14ac:dyDescent="0.4">
      <c r="A10" s="552">
        <v>7</v>
      </c>
      <c r="B10" s="553"/>
      <c r="C10" s="554"/>
      <c r="D10" s="554"/>
      <c r="E10" s="554"/>
      <c r="F10" s="539"/>
      <c r="G10" s="555"/>
      <c r="H10" s="555"/>
      <c r="I10" s="539"/>
      <c r="J10" s="538"/>
      <c r="K10" s="552"/>
      <c r="L10" s="539"/>
      <c r="M10" s="556"/>
      <c r="N10" s="554"/>
      <c r="O10" s="559"/>
      <c r="P10" s="558"/>
      <c r="Q10" s="560"/>
      <c r="R10" s="554"/>
    </row>
    <row r="11" spans="1:18" x14ac:dyDescent="0.4">
      <c r="A11" s="554">
        <v>8</v>
      </c>
      <c r="B11" s="554"/>
      <c r="C11" s="554"/>
      <c r="D11" s="554"/>
      <c r="E11" s="554"/>
      <c r="F11" s="557"/>
      <c r="G11" s="558"/>
      <c r="H11" s="558"/>
      <c r="I11" s="557"/>
      <c r="J11" s="559"/>
      <c r="K11" s="554"/>
      <c r="L11" s="557"/>
      <c r="M11" s="556"/>
      <c r="N11" s="554"/>
      <c r="O11" s="559"/>
      <c r="P11" s="558"/>
      <c r="Q11" s="560"/>
      <c r="R11" s="554"/>
    </row>
    <row r="12" spans="1:18" x14ac:dyDescent="0.4">
      <c r="A12" s="554">
        <v>9</v>
      </c>
      <c r="B12" s="554"/>
      <c r="C12" s="554"/>
      <c r="D12" s="554"/>
      <c r="E12" s="554"/>
      <c r="F12" s="557"/>
      <c r="G12" s="558"/>
      <c r="H12" s="558"/>
      <c r="I12" s="557"/>
      <c r="J12" s="559"/>
      <c r="K12" s="554"/>
      <c r="L12" s="557"/>
      <c r="M12" s="556"/>
      <c r="N12" s="554"/>
      <c r="O12" s="559"/>
      <c r="P12" s="558"/>
      <c r="Q12" s="560"/>
      <c r="R12" s="554"/>
    </row>
    <row r="13" spans="1:18" x14ac:dyDescent="0.4">
      <c r="A13" s="552">
        <v>10</v>
      </c>
      <c r="B13" s="553"/>
      <c r="C13" s="554"/>
      <c r="D13" s="554"/>
      <c r="E13" s="554"/>
      <c r="F13" s="539"/>
      <c r="G13" s="555"/>
      <c r="H13" s="555"/>
      <c r="I13" s="539"/>
      <c r="J13" s="538"/>
      <c r="K13" s="552"/>
      <c r="L13" s="539"/>
      <c r="M13" s="556"/>
      <c r="N13" s="554"/>
      <c r="O13" s="559"/>
      <c r="P13" s="558"/>
      <c r="Q13" s="560"/>
      <c r="R13" s="554"/>
    </row>
    <row r="14" spans="1:18" x14ac:dyDescent="0.4">
      <c r="A14" s="554">
        <v>11</v>
      </c>
      <c r="B14" s="554"/>
      <c r="C14" s="554"/>
      <c r="D14" s="554"/>
      <c r="E14" s="554"/>
      <c r="F14" s="557"/>
      <c r="G14" s="558"/>
      <c r="H14" s="558"/>
      <c r="I14" s="557"/>
      <c r="J14" s="559"/>
      <c r="K14" s="554"/>
      <c r="L14" s="557"/>
      <c r="M14" s="556"/>
      <c r="N14" s="554"/>
      <c r="O14" s="559"/>
      <c r="P14" s="558"/>
      <c r="Q14" s="560"/>
      <c r="R14" s="554"/>
    </row>
    <row r="15" spans="1:18" x14ac:dyDescent="0.4">
      <c r="A15" s="554">
        <v>12</v>
      </c>
      <c r="B15" s="554"/>
      <c r="C15" s="554"/>
      <c r="D15" s="554"/>
      <c r="E15" s="554"/>
      <c r="F15" s="557"/>
      <c r="G15" s="558"/>
      <c r="H15" s="558"/>
      <c r="I15" s="557"/>
      <c r="J15" s="559"/>
      <c r="K15" s="554"/>
      <c r="L15" s="557"/>
      <c r="M15" s="556"/>
      <c r="N15" s="554"/>
      <c r="O15" s="559"/>
      <c r="P15" s="558"/>
      <c r="Q15" s="560"/>
      <c r="R15" s="554"/>
    </row>
    <row r="16" spans="1:18" x14ac:dyDescent="0.4">
      <c r="A16" s="552">
        <v>13</v>
      </c>
      <c r="B16" s="553"/>
      <c r="C16" s="554"/>
      <c r="D16" s="554"/>
      <c r="E16" s="554"/>
      <c r="F16" s="539"/>
      <c r="G16" s="555"/>
      <c r="H16" s="555"/>
      <c r="I16" s="539"/>
      <c r="J16" s="538"/>
      <c r="K16" s="552"/>
      <c r="L16" s="539"/>
      <c r="M16" s="556"/>
      <c r="N16" s="554"/>
      <c r="O16" s="559"/>
      <c r="P16" s="558"/>
      <c r="Q16" s="560"/>
      <c r="R16" s="554"/>
    </row>
    <row r="17" spans="1:18" x14ac:dyDescent="0.4">
      <c r="A17" s="554">
        <v>14</v>
      </c>
      <c r="B17" s="554"/>
      <c r="C17" s="554"/>
      <c r="D17" s="554"/>
      <c r="E17" s="554"/>
      <c r="F17" s="557"/>
      <c r="G17" s="558"/>
      <c r="H17" s="558"/>
      <c r="I17" s="557"/>
      <c r="J17" s="559"/>
      <c r="K17" s="554"/>
      <c r="L17" s="557"/>
      <c r="M17" s="556"/>
      <c r="N17" s="554"/>
      <c r="O17" s="559"/>
      <c r="P17" s="558"/>
      <c r="Q17" s="560"/>
      <c r="R17" s="554"/>
    </row>
    <row r="18" spans="1:18" x14ac:dyDescent="0.4">
      <c r="A18" s="554">
        <v>15</v>
      </c>
      <c r="B18" s="554"/>
      <c r="C18" s="554"/>
      <c r="D18" s="554"/>
      <c r="E18" s="554"/>
      <c r="F18" s="557"/>
      <c r="G18" s="558"/>
      <c r="H18" s="558"/>
      <c r="I18" s="557"/>
      <c r="J18" s="559"/>
      <c r="K18" s="554"/>
      <c r="L18" s="557"/>
      <c r="M18" s="556"/>
      <c r="N18" s="554"/>
      <c r="O18" s="559"/>
      <c r="P18" s="558"/>
      <c r="Q18" s="560"/>
      <c r="R18" s="554"/>
    </row>
    <row r="19" spans="1:18" x14ac:dyDescent="0.4">
      <c r="A19" s="552">
        <v>16</v>
      </c>
      <c r="B19" s="553"/>
      <c r="C19" s="554"/>
      <c r="D19" s="554"/>
      <c r="E19" s="554"/>
      <c r="F19" s="539"/>
      <c r="G19" s="555"/>
      <c r="H19" s="555"/>
      <c r="I19" s="539"/>
      <c r="J19" s="538"/>
      <c r="K19" s="552"/>
      <c r="L19" s="539"/>
      <c r="M19" s="556"/>
      <c r="N19" s="554"/>
      <c r="O19" s="559"/>
      <c r="P19" s="558"/>
      <c r="Q19" s="560"/>
      <c r="R19" s="554"/>
    </row>
    <row r="20" spans="1:18" x14ac:dyDescent="0.4">
      <c r="A20" s="554">
        <v>17</v>
      </c>
      <c r="B20" s="554"/>
      <c r="C20" s="554"/>
      <c r="D20" s="554"/>
      <c r="E20" s="554"/>
      <c r="F20" s="557"/>
      <c r="G20" s="558"/>
      <c r="H20" s="558"/>
      <c r="I20" s="557"/>
      <c r="J20" s="559"/>
      <c r="K20" s="554"/>
      <c r="L20" s="557"/>
      <c r="M20" s="556"/>
      <c r="N20" s="554"/>
      <c r="O20" s="559"/>
      <c r="P20" s="558"/>
      <c r="Q20" s="560"/>
      <c r="R20" s="554"/>
    </row>
    <row r="21" spans="1:18" x14ac:dyDescent="0.4">
      <c r="A21" s="554">
        <v>18</v>
      </c>
      <c r="B21" s="554"/>
      <c r="C21" s="554"/>
      <c r="D21" s="554"/>
      <c r="E21" s="554"/>
      <c r="F21" s="557"/>
      <c r="G21" s="558"/>
      <c r="H21" s="558"/>
      <c r="I21" s="557"/>
      <c r="J21" s="559"/>
      <c r="K21" s="554"/>
      <c r="L21" s="557"/>
      <c r="M21" s="556"/>
      <c r="N21" s="554"/>
      <c r="O21" s="559"/>
      <c r="P21" s="558"/>
      <c r="Q21" s="560"/>
      <c r="R21" s="554"/>
    </row>
    <row r="22" spans="1:18" x14ac:dyDescent="0.4">
      <c r="A22" s="552">
        <v>19</v>
      </c>
      <c r="B22" s="553"/>
      <c r="C22" s="554"/>
      <c r="D22" s="554"/>
      <c r="E22" s="554"/>
      <c r="F22" s="539"/>
      <c r="G22" s="555"/>
      <c r="H22" s="555"/>
      <c r="I22" s="539"/>
      <c r="J22" s="538"/>
      <c r="K22" s="552"/>
      <c r="L22" s="539"/>
      <c r="M22" s="556"/>
      <c r="N22" s="554"/>
      <c r="O22" s="559"/>
      <c r="P22" s="558"/>
      <c r="Q22" s="560"/>
      <c r="R22" s="554"/>
    </row>
    <row r="23" spans="1:18" x14ac:dyDescent="0.4">
      <c r="A23" s="554">
        <v>20</v>
      </c>
      <c r="B23" s="554"/>
      <c r="C23" s="554"/>
      <c r="D23" s="554"/>
      <c r="E23" s="554"/>
      <c r="F23" s="557"/>
      <c r="G23" s="558"/>
      <c r="H23" s="558"/>
      <c r="I23" s="557"/>
      <c r="J23" s="559"/>
      <c r="K23" s="554"/>
      <c r="L23" s="557"/>
      <c r="M23" s="556"/>
      <c r="N23" s="554"/>
      <c r="O23" s="559"/>
      <c r="P23" s="558"/>
      <c r="Q23" s="560"/>
      <c r="R23" s="554"/>
    </row>
    <row r="24" spans="1:18" x14ac:dyDescent="0.4">
      <c r="A24" s="554">
        <v>21</v>
      </c>
      <c r="B24" s="554"/>
      <c r="C24" s="554"/>
      <c r="D24" s="554"/>
      <c r="E24" s="554"/>
      <c r="F24" s="557"/>
      <c r="G24" s="558"/>
      <c r="H24" s="558"/>
      <c r="I24" s="557"/>
      <c r="J24" s="559"/>
      <c r="K24" s="554"/>
      <c r="L24" s="557"/>
      <c r="M24" s="556"/>
      <c r="N24" s="554"/>
      <c r="O24" s="559"/>
      <c r="P24" s="558"/>
      <c r="Q24" s="560"/>
      <c r="R24" s="554"/>
    </row>
    <row r="25" spans="1:18" x14ac:dyDescent="0.4">
      <c r="A25" s="552">
        <v>22</v>
      </c>
      <c r="B25" s="553"/>
      <c r="C25" s="554"/>
      <c r="D25" s="554"/>
      <c r="E25" s="554"/>
      <c r="F25" s="539"/>
      <c r="G25" s="555"/>
      <c r="H25" s="555"/>
      <c r="I25" s="539"/>
      <c r="J25" s="538"/>
      <c r="K25" s="552"/>
      <c r="L25" s="539"/>
      <c r="M25" s="556"/>
      <c r="N25" s="554"/>
      <c r="O25" s="559"/>
      <c r="P25" s="558"/>
      <c r="Q25" s="560"/>
      <c r="R25" s="554"/>
    </row>
    <row r="26" spans="1:18" x14ac:dyDescent="0.4">
      <c r="A26" s="554">
        <v>23</v>
      </c>
      <c r="B26" s="554"/>
      <c r="C26" s="554"/>
      <c r="D26" s="554"/>
      <c r="E26" s="554"/>
      <c r="F26" s="557"/>
      <c r="G26" s="558"/>
      <c r="H26" s="558"/>
      <c r="I26" s="557"/>
      <c r="J26" s="559"/>
      <c r="K26" s="554"/>
      <c r="L26" s="557"/>
      <c r="M26" s="556"/>
      <c r="N26" s="554"/>
      <c r="O26" s="559"/>
      <c r="P26" s="558"/>
      <c r="Q26" s="560"/>
      <c r="R26" s="554"/>
    </row>
    <row r="27" spans="1:18" x14ac:dyDescent="0.4">
      <c r="A27" s="554">
        <v>24</v>
      </c>
      <c r="B27" s="554"/>
      <c r="C27" s="554"/>
      <c r="D27" s="554"/>
      <c r="E27" s="554"/>
      <c r="F27" s="557"/>
      <c r="G27" s="558"/>
      <c r="H27" s="558"/>
      <c r="I27" s="557"/>
      <c r="J27" s="559"/>
      <c r="K27" s="554"/>
      <c r="L27" s="557"/>
      <c r="M27" s="556"/>
      <c r="N27" s="554"/>
      <c r="O27" s="559"/>
      <c r="P27" s="558"/>
      <c r="Q27" s="560"/>
      <c r="R27" s="554"/>
    </row>
    <row r="28" spans="1:18" x14ac:dyDescent="0.4">
      <c r="A28" s="552">
        <v>25</v>
      </c>
      <c r="B28" s="553"/>
      <c r="C28" s="554"/>
      <c r="D28" s="554"/>
      <c r="E28" s="554"/>
      <c r="F28" s="539"/>
      <c r="G28" s="555"/>
      <c r="H28" s="555"/>
      <c r="I28" s="539"/>
      <c r="J28" s="538"/>
      <c r="K28" s="552"/>
      <c r="L28" s="539"/>
      <c r="M28" s="556"/>
      <c r="N28" s="554"/>
      <c r="O28" s="559"/>
      <c r="P28" s="558"/>
      <c r="Q28" s="560"/>
      <c r="R28" s="554"/>
    </row>
    <row r="29" spans="1:18" x14ac:dyDescent="0.4">
      <c r="A29" s="554">
        <v>26</v>
      </c>
      <c r="B29" s="554"/>
      <c r="C29" s="554"/>
      <c r="D29" s="554"/>
      <c r="E29" s="554"/>
      <c r="F29" s="557"/>
      <c r="G29" s="558"/>
      <c r="H29" s="558"/>
      <c r="I29" s="557"/>
      <c r="J29" s="559"/>
      <c r="K29" s="554"/>
      <c r="L29" s="557"/>
      <c r="M29" s="556"/>
      <c r="N29" s="554"/>
      <c r="O29" s="559"/>
      <c r="P29" s="558"/>
      <c r="Q29" s="560"/>
      <c r="R29" s="554"/>
    </row>
    <row r="30" spans="1:18" x14ac:dyDescent="0.4">
      <c r="A30" s="554">
        <v>27</v>
      </c>
      <c r="B30" s="554"/>
      <c r="C30" s="554"/>
      <c r="D30" s="554"/>
      <c r="E30" s="554"/>
      <c r="F30" s="557"/>
      <c r="G30" s="558"/>
      <c r="H30" s="558"/>
      <c r="I30" s="557"/>
      <c r="J30" s="559"/>
      <c r="K30" s="554"/>
      <c r="L30" s="557"/>
      <c r="M30" s="556"/>
      <c r="N30" s="554"/>
      <c r="O30" s="559"/>
      <c r="P30" s="558"/>
      <c r="Q30" s="560"/>
      <c r="R30" s="554"/>
    </row>
    <row r="31" spans="1:18" x14ac:dyDescent="0.4">
      <c r="A31" s="552">
        <v>28</v>
      </c>
      <c r="B31" s="553"/>
      <c r="C31" s="554"/>
      <c r="D31" s="554"/>
      <c r="E31" s="554"/>
      <c r="F31" s="539"/>
      <c r="G31" s="555"/>
      <c r="H31" s="555"/>
      <c r="I31" s="539"/>
      <c r="J31" s="538"/>
      <c r="K31" s="552"/>
      <c r="L31" s="539"/>
      <c r="M31" s="556"/>
      <c r="N31" s="554"/>
      <c r="O31" s="559"/>
      <c r="P31" s="558"/>
      <c r="Q31" s="560"/>
      <c r="R31" s="554"/>
    </row>
    <row r="32" spans="1:18" x14ac:dyDescent="0.4">
      <c r="A32" s="554">
        <v>29</v>
      </c>
      <c r="B32" s="554"/>
      <c r="C32" s="554"/>
      <c r="D32" s="554"/>
      <c r="E32" s="554"/>
      <c r="F32" s="557"/>
      <c r="G32" s="558"/>
      <c r="H32" s="558"/>
      <c r="I32" s="557"/>
      <c r="J32" s="559"/>
      <c r="K32" s="554"/>
      <c r="L32" s="557"/>
      <c r="M32" s="556"/>
      <c r="N32" s="554"/>
      <c r="O32" s="559"/>
      <c r="P32" s="558"/>
      <c r="Q32" s="560"/>
      <c r="R32" s="554"/>
    </row>
    <row r="33" spans="1:18" x14ac:dyDescent="0.4">
      <c r="A33" s="554">
        <v>30</v>
      </c>
      <c r="B33" s="554"/>
      <c r="C33" s="554"/>
      <c r="D33" s="554"/>
      <c r="E33" s="554"/>
      <c r="F33" s="557"/>
      <c r="G33" s="558"/>
      <c r="H33" s="558"/>
      <c r="I33" s="557"/>
      <c r="J33" s="559"/>
      <c r="K33" s="554"/>
      <c r="L33" s="557"/>
      <c r="M33" s="556"/>
      <c r="N33" s="554"/>
      <c r="O33" s="559"/>
      <c r="P33" s="558"/>
      <c r="Q33" s="560"/>
      <c r="R33" s="554"/>
    </row>
    <row r="34" spans="1:18" x14ac:dyDescent="0.4">
      <c r="A34" s="552">
        <v>31</v>
      </c>
      <c r="B34" s="553"/>
      <c r="C34" s="554"/>
      <c r="D34" s="554"/>
      <c r="E34" s="554"/>
      <c r="F34" s="539"/>
      <c r="G34" s="555"/>
      <c r="H34" s="555"/>
      <c r="I34" s="539"/>
      <c r="J34" s="538"/>
      <c r="K34" s="552"/>
      <c r="L34" s="539"/>
      <c r="M34" s="556"/>
      <c r="N34" s="554"/>
      <c r="O34" s="559"/>
      <c r="P34" s="558"/>
      <c r="Q34" s="560"/>
      <c r="R34" s="554"/>
    </row>
    <row r="35" spans="1:18" x14ac:dyDescent="0.4">
      <c r="A35" s="554">
        <v>32</v>
      </c>
      <c r="B35" s="554"/>
      <c r="C35" s="554"/>
      <c r="D35" s="554"/>
      <c r="E35" s="554"/>
      <c r="F35" s="557"/>
      <c r="G35" s="558"/>
      <c r="H35" s="558"/>
      <c r="I35" s="557"/>
      <c r="J35" s="559"/>
      <c r="K35" s="554"/>
      <c r="L35" s="557"/>
      <c r="M35" s="556"/>
      <c r="N35" s="554"/>
      <c r="O35" s="559"/>
      <c r="P35" s="558"/>
      <c r="Q35" s="560"/>
      <c r="R35" s="554"/>
    </row>
    <row r="36" spans="1:18" x14ac:dyDescent="0.4">
      <c r="A36" s="554">
        <v>33</v>
      </c>
      <c r="B36" s="554"/>
      <c r="C36" s="554"/>
      <c r="D36" s="554"/>
      <c r="E36" s="554"/>
      <c r="F36" s="557"/>
      <c r="G36" s="558"/>
      <c r="H36" s="558"/>
      <c r="I36" s="557"/>
      <c r="J36" s="559"/>
      <c r="K36" s="554"/>
      <c r="L36" s="557"/>
      <c r="M36" s="556"/>
      <c r="N36" s="554"/>
      <c r="O36" s="559"/>
      <c r="P36" s="558"/>
      <c r="Q36" s="560"/>
      <c r="R36" s="554"/>
    </row>
    <row r="37" spans="1:18" x14ac:dyDescent="0.4">
      <c r="A37" s="552">
        <v>34</v>
      </c>
      <c r="B37" s="553"/>
      <c r="C37" s="554"/>
      <c r="D37" s="554"/>
      <c r="E37" s="554"/>
      <c r="F37" s="539"/>
      <c r="G37" s="555"/>
      <c r="H37" s="555"/>
      <c r="I37" s="539"/>
      <c r="J37" s="538"/>
      <c r="K37" s="552"/>
      <c r="L37" s="539"/>
      <c r="M37" s="556"/>
      <c r="N37" s="554"/>
      <c r="O37" s="559"/>
      <c r="P37" s="558"/>
      <c r="Q37" s="560"/>
      <c r="R37" s="554"/>
    </row>
    <row r="38" spans="1:18" x14ac:dyDescent="0.4">
      <c r="A38" s="554">
        <v>35</v>
      </c>
      <c r="B38" s="554"/>
      <c r="C38" s="554"/>
      <c r="D38" s="554"/>
      <c r="E38" s="554"/>
      <c r="F38" s="557"/>
      <c r="G38" s="558"/>
      <c r="H38" s="558"/>
      <c r="I38" s="557"/>
      <c r="J38" s="559"/>
      <c r="K38" s="554"/>
      <c r="L38" s="557"/>
      <c r="M38" s="556"/>
      <c r="N38" s="554"/>
      <c r="O38" s="559"/>
      <c r="P38" s="558"/>
      <c r="Q38" s="560"/>
      <c r="R38" s="554"/>
    </row>
    <row r="39" spans="1:18" x14ac:dyDescent="0.4">
      <c r="A39" s="554">
        <v>36</v>
      </c>
      <c r="B39" s="554"/>
      <c r="C39" s="554"/>
      <c r="D39" s="554"/>
      <c r="E39" s="554"/>
      <c r="F39" s="557"/>
      <c r="G39" s="558"/>
      <c r="H39" s="558"/>
      <c r="I39" s="557"/>
      <c r="J39" s="559"/>
      <c r="K39" s="554"/>
      <c r="L39" s="557"/>
      <c r="M39" s="556"/>
      <c r="N39" s="554"/>
      <c r="O39" s="559"/>
      <c r="P39" s="558"/>
      <c r="Q39" s="560"/>
      <c r="R39" s="554"/>
    </row>
    <row r="40" spans="1:18" x14ac:dyDescent="0.4">
      <c r="A40" s="552">
        <v>37</v>
      </c>
      <c r="B40" s="553"/>
      <c r="C40" s="554"/>
      <c r="D40" s="554"/>
      <c r="E40" s="554"/>
      <c r="F40" s="539"/>
      <c r="G40" s="555"/>
      <c r="H40" s="555"/>
      <c r="I40" s="539"/>
      <c r="J40" s="538"/>
      <c r="K40" s="552"/>
      <c r="L40" s="539"/>
      <c r="M40" s="556"/>
      <c r="N40" s="554"/>
      <c r="O40" s="559"/>
      <c r="P40" s="558"/>
      <c r="Q40" s="560"/>
      <c r="R40" s="554"/>
    </row>
    <row r="41" spans="1:18" x14ac:dyDescent="0.4">
      <c r="A41" s="554">
        <v>38</v>
      </c>
      <c r="B41" s="554"/>
      <c r="C41" s="554"/>
      <c r="D41" s="554"/>
      <c r="E41" s="554"/>
      <c r="F41" s="557"/>
      <c r="G41" s="558"/>
      <c r="H41" s="558"/>
      <c r="I41" s="557"/>
      <c r="J41" s="559"/>
      <c r="K41" s="554"/>
      <c r="L41" s="557"/>
      <c r="M41" s="556"/>
      <c r="N41" s="554"/>
      <c r="O41" s="559"/>
      <c r="P41" s="558"/>
      <c r="Q41" s="560"/>
      <c r="R41" s="554"/>
    </row>
    <row r="42" spans="1:18" x14ac:dyDescent="0.4">
      <c r="A42" s="554">
        <v>39</v>
      </c>
      <c r="B42" s="554"/>
      <c r="C42" s="554"/>
      <c r="D42" s="554"/>
      <c r="E42" s="554"/>
      <c r="F42" s="557"/>
      <c r="G42" s="558"/>
      <c r="H42" s="558"/>
      <c r="I42" s="557"/>
      <c r="J42" s="559"/>
      <c r="K42" s="554"/>
      <c r="L42" s="557"/>
      <c r="M42" s="556"/>
      <c r="N42" s="554"/>
      <c r="O42" s="559"/>
      <c r="P42" s="558"/>
      <c r="Q42" s="560"/>
      <c r="R42" s="554"/>
    </row>
    <row r="43" spans="1:18" x14ac:dyDescent="0.4">
      <c r="A43" s="552">
        <v>40</v>
      </c>
      <c r="B43" s="553"/>
      <c r="C43" s="554"/>
      <c r="D43" s="554"/>
      <c r="E43" s="554"/>
      <c r="F43" s="539"/>
      <c r="G43" s="555"/>
      <c r="H43" s="555"/>
      <c r="I43" s="539"/>
      <c r="J43" s="538"/>
      <c r="K43" s="552"/>
      <c r="L43" s="539"/>
      <c r="M43" s="556"/>
      <c r="N43" s="554"/>
      <c r="O43" s="559"/>
      <c r="P43" s="558"/>
      <c r="Q43" s="560"/>
      <c r="R43" s="554"/>
    </row>
    <row r="44" spans="1:18" x14ac:dyDescent="0.4">
      <c r="A44" s="554">
        <v>41</v>
      </c>
      <c r="B44" s="554"/>
      <c r="C44" s="554"/>
      <c r="D44" s="554"/>
      <c r="E44" s="554"/>
      <c r="F44" s="557"/>
      <c r="G44" s="558"/>
      <c r="H44" s="558"/>
      <c r="I44" s="557"/>
      <c r="J44" s="559"/>
      <c r="K44" s="554"/>
      <c r="L44" s="557"/>
      <c r="M44" s="556"/>
      <c r="N44" s="554"/>
      <c r="O44" s="559"/>
      <c r="P44" s="558"/>
      <c r="Q44" s="560"/>
      <c r="R44" s="554"/>
    </row>
    <row r="45" spans="1:18" x14ac:dyDescent="0.4">
      <c r="A45" s="554">
        <v>42</v>
      </c>
      <c r="B45" s="554"/>
      <c r="C45" s="554"/>
      <c r="D45" s="554"/>
      <c r="E45" s="554"/>
      <c r="F45" s="557"/>
      <c r="G45" s="558"/>
      <c r="H45" s="558"/>
      <c r="I45" s="557"/>
      <c r="J45" s="559"/>
      <c r="K45" s="554"/>
      <c r="L45" s="557"/>
      <c r="M45" s="556"/>
      <c r="N45" s="554"/>
      <c r="O45" s="559"/>
      <c r="P45" s="558"/>
      <c r="Q45" s="560"/>
      <c r="R45" s="554"/>
    </row>
    <row r="46" spans="1:18" x14ac:dyDescent="0.4">
      <c r="A46" s="552">
        <v>43</v>
      </c>
      <c r="B46" s="553"/>
      <c r="C46" s="554"/>
      <c r="D46" s="554"/>
      <c r="E46" s="554"/>
      <c r="F46" s="539"/>
      <c r="G46" s="555"/>
      <c r="H46" s="555"/>
      <c r="I46" s="539"/>
      <c r="J46" s="538"/>
      <c r="K46" s="552"/>
      <c r="L46" s="539"/>
      <c r="M46" s="556"/>
      <c r="N46" s="554"/>
      <c r="O46" s="559"/>
      <c r="P46" s="558"/>
      <c r="Q46" s="560"/>
      <c r="R46" s="554"/>
    </row>
    <row r="47" spans="1:18" x14ac:dyDescent="0.4">
      <c r="A47" s="554">
        <v>44</v>
      </c>
      <c r="B47" s="554"/>
      <c r="C47" s="554"/>
      <c r="D47" s="554"/>
      <c r="E47" s="554"/>
      <c r="F47" s="557"/>
      <c r="G47" s="558"/>
      <c r="H47" s="558"/>
      <c r="I47" s="557"/>
      <c r="J47" s="559"/>
      <c r="K47" s="554"/>
      <c r="L47" s="557"/>
      <c r="M47" s="556"/>
      <c r="N47" s="554"/>
      <c r="O47" s="559"/>
      <c r="P47" s="558"/>
      <c r="Q47" s="560"/>
      <c r="R47" s="554"/>
    </row>
    <row r="48" spans="1:18" x14ac:dyDescent="0.4">
      <c r="A48" s="554">
        <v>45</v>
      </c>
      <c r="B48" s="554"/>
      <c r="C48" s="554"/>
      <c r="D48" s="554"/>
      <c r="E48" s="554"/>
      <c r="F48" s="557"/>
      <c r="G48" s="558"/>
      <c r="H48" s="558"/>
      <c r="I48" s="557"/>
      <c r="J48" s="559"/>
      <c r="K48" s="554"/>
      <c r="L48" s="557"/>
      <c r="M48" s="556"/>
      <c r="N48" s="554"/>
      <c r="O48" s="559"/>
      <c r="P48" s="558"/>
      <c r="Q48" s="560"/>
      <c r="R48" s="554"/>
    </row>
    <row r="49" spans="1:18" x14ac:dyDescent="0.4">
      <c r="A49" s="552">
        <v>46</v>
      </c>
      <c r="B49" s="553"/>
      <c r="C49" s="554"/>
      <c r="D49" s="554"/>
      <c r="E49" s="554"/>
      <c r="F49" s="539"/>
      <c r="G49" s="555"/>
      <c r="H49" s="555"/>
      <c r="I49" s="539"/>
      <c r="J49" s="538"/>
      <c r="K49" s="552"/>
      <c r="L49" s="539"/>
      <c r="M49" s="556"/>
      <c r="N49" s="554"/>
      <c r="O49" s="559"/>
      <c r="P49" s="558"/>
      <c r="Q49" s="560"/>
      <c r="R49" s="554"/>
    </row>
    <row r="50" spans="1:18" x14ac:dyDescent="0.4">
      <c r="A50" s="554">
        <v>47</v>
      </c>
      <c r="B50" s="554"/>
      <c r="C50" s="554"/>
      <c r="D50" s="554"/>
      <c r="E50" s="554"/>
      <c r="F50" s="557"/>
      <c r="G50" s="558"/>
      <c r="H50" s="558"/>
      <c r="I50" s="557"/>
      <c r="J50" s="559"/>
      <c r="K50" s="554"/>
      <c r="L50" s="557"/>
      <c r="M50" s="556"/>
      <c r="N50" s="554"/>
      <c r="O50" s="559"/>
      <c r="P50" s="558"/>
      <c r="Q50" s="560"/>
      <c r="R50" s="554"/>
    </row>
    <row r="51" spans="1:18" x14ac:dyDescent="0.4">
      <c r="A51" s="554">
        <v>48</v>
      </c>
      <c r="B51" s="554"/>
      <c r="C51" s="554"/>
      <c r="D51" s="554"/>
      <c r="E51" s="554"/>
      <c r="F51" s="557"/>
      <c r="G51" s="558"/>
      <c r="H51" s="558"/>
      <c r="I51" s="557"/>
      <c r="J51" s="559"/>
      <c r="K51" s="554"/>
      <c r="L51" s="557"/>
      <c r="M51" s="556"/>
      <c r="N51" s="554"/>
      <c r="O51" s="559"/>
      <c r="P51" s="558"/>
      <c r="Q51" s="560"/>
      <c r="R51" s="554"/>
    </row>
    <row r="52" spans="1:18" x14ac:dyDescent="0.4">
      <c r="A52" s="552">
        <v>49</v>
      </c>
      <c r="B52" s="553"/>
      <c r="C52" s="554"/>
      <c r="D52" s="554"/>
      <c r="E52" s="554"/>
      <c r="F52" s="539"/>
      <c r="G52" s="555"/>
      <c r="H52" s="555"/>
      <c r="I52" s="539"/>
      <c r="J52" s="538"/>
      <c r="K52" s="552"/>
      <c r="L52" s="539"/>
      <c r="M52" s="556"/>
      <c r="N52" s="554"/>
      <c r="O52" s="559"/>
      <c r="P52" s="558"/>
      <c r="Q52" s="560"/>
      <c r="R52" s="554"/>
    </row>
    <row r="53" spans="1:18" x14ac:dyDescent="0.4">
      <c r="A53" s="554">
        <v>50</v>
      </c>
      <c r="B53" s="554"/>
      <c r="C53" s="554"/>
      <c r="D53" s="554"/>
      <c r="E53" s="554"/>
      <c r="F53" s="557"/>
      <c r="G53" s="558"/>
      <c r="H53" s="558"/>
      <c r="I53" s="557"/>
      <c r="J53" s="559"/>
      <c r="K53" s="554"/>
      <c r="L53" s="557"/>
      <c r="M53" s="556"/>
      <c r="N53" s="554"/>
      <c r="O53" s="559"/>
      <c r="P53" s="558"/>
      <c r="Q53" s="560"/>
      <c r="R53" s="554"/>
    </row>
    <row r="54" spans="1:18" x14ac:dyDescent="0.4">
      <c r="A54" s="554">
        <v>51</v>
      </c>
      <c r="B54" s="554"/>
      <c r="C54" s="554"/>
      <c r="D54" s="554"/>
      <c r="E54" s="554"/>
      <c r="F54" s="557"/>
      <c r="G54" s="558"/>
      <c r="H54" s="558"/>
      <c r="I54" s="557"/>
      <c r="J54" s="559"/>
      <c r="K54" s="554"/>
      <c r="L54" s="557"/>
      <c r="M54" s="556"/>
      <c r="N54" s="554"/>
      <c r="O54" s="559"/>
      <c r="P54" s="558"/>
      <c r="Q54" s="560"/>
      <c r="R54" s="554"/>
    </row>
    <row r="55" spans="1:18" x14ac:dyDescent="0.4">
      <c r="A55" s="552">
        <v>52</v>
      </c>
      <c r="B55" s="553"/>
      <c r="C55" s="554"/>
      <c r="D55" s="554"/>
      <c r="E55" s="554"/>
      <c r="F55" s="539"/>
      <c r="G55" s="555"/>
      <c r="H55" s="555"/>
      <c r="I55" s="539"/>
      <c r="J55" s="538"/>
      <c r="K55" s="552"/>
      <c r="L55" s="539"/>
      <c r="M55" s="556"/>
      <c r="N55" s="554"/>
      <c r="O55" s="559"/>
      <c r="P55" s="558"/>
      <c r="Q55" s="560"/>
      <c r="R55" s="554"/>
    </row>
    <row r="56" spans="1:18" x14ac:dyDescent="0.4">
      <c r="A56" s="554">
        <v>53</v>
      </c>
      <c r="B56" s="554"/>
      <c r="C56" s="554"/>
      <c r="D56" s="554"/>
      <c r="E56" s="554"/>
      <c r="F56" s="557"/>
      <c r="G56" s="558"/>
      <c r="H56" s="558"/>
      <c r="I56" s="557"/>
      <c r="J56" s="559"/>
      <c r="K56" s="554"/>
      <c r="L56" s="557"/>
      <c r="M56" s="556"/>
      <c r="N56" s="554"/>
      <c r="O56" s="559"/>
      <c r="P56" s="558"/>
      <c r="Q56" s="560"/>
      <c r="R56" s="554"/>
    </row>
    <row r="57" spans="1:18" x14ac:dyDescent="0.4">
      <c r="A57" s="554">
        <v>54</v>
      </c>
      <c r="B57" s="554"/>
      <c r="C57" s="554"/>
      <c r="D57" s="554"/>
      <c r="E57" s="554"/>
      <c r="F57" s="557"/>
      <c r="G57" s="558"/>
      <c r="H57" s="558"/>
      <c r="I57" s="557"/>
      <c r="J57" s="559"/>
      <c r="K57" s="554"/>
      <c r="L57" s="557"/>
      <c r="M57" s="556"/>
      <c r="N57" s="554"/>
      <c r="O57" s="559"/>
      <c r="P57" s="558"/>
      <c r="Q57" s="560"/>
      <c r="R57" s="554"/>
    </row>
    <row r="58" spans="1:18" x14ac:dyDescent="0.4">
      <c r="A58" s="552">
        <v>55</v>
      </c>
      <c r="B58" s="553"/>
      <c r="C58" s="554"/>
      <c r="D58" s="554"/>
      <c r="E58" s="554"/>
      <c r="F58" s="539"/>
      <c r="G58" s="555"/>
      <c r="H58" s="555"/>
      <c r="I58" s="539"/>
      <c r="J58" s="538"/>
      <c r="K58" s="552"/>
      <c r="L58" s="539"/>
      <c r="M58" s="556"/>
      <c r="N58" s="554"/>
      <c r="O58" s="559"/>
      <c r="P58" s="558"/>
      <c r="Q58" s="560"/>
      <c r="R58" s="554"/>
    </row>
    <row r="59" spans="1:18" x14ac:dyDescent="0.4">
      <c r="A59" s="554">
        <v>56</v>
      </c>
      <c r="B59" s="554"/>
      <c r="C59" s="554"/>
      <c r="D59" s="554"/>
      <c r="E59" s="554"/>
      <c r="F59" s="557"/>
      <c r="G59" s="558"/>
      <c r="H59" s="558"/>
      <c r="I59" s="557"/>
      <c r="J59" s="559"/>
      <c r="K59" s="554"/>
      <c r="L59" s="557"/>
      <c r="M59" s="556"/>
      <c r="N59" s="554"/>
      <c r="O59" s="559"/>
      <c r="P59" s="558"/>
      <c r="Q59" s="560"/>
      <c r="R59" s="554"/>
    </row>
    <row r="60" spans="1:18" x14ac:dyDescent="0.4">
      <c r="A60" s="554">
        <v>57</v>
      </c>
      <c r="B60" s="554"/>
      <c r="C60" s="554"/>
      <c r="D60" s="554"/>
      <c r="E60" s="554"/>
      <c r="F60" s="557"/>
      <c r="G60" s="558"/>
      <c r="H60" s="558"/>
      <c r="I60" s="557"/>
      <c r="J60" s="559"/>
      <c r="K60" s="554"/>
      <c r="L60" s="557"/>
      <c r="M60" s="556"/>
      <c r="N60" s="554"/>
      <c r="O60" s="559"/>
      <c r="P60" s="558"/>
      <c r="Q60" s="560"/>
      <c r="R60" s="554"/>
    </row>
    <row r="61" spans="1:18" x14ac:dyDescent="0.4">
      <c r="A61" s="552">
        <v>58</v>
      </c>
      <c r="B61" s="553"/>
      <c r="C61" s="554"/>
      <c r="D61" s="554"/>
      <c r="E61" s="554"/>
      <c r="F61" s="539"/>
      <c r="G61" s="555"/>
      <c r="H61" s="555"/>
      <c r="I61" s="539"/>
      <c r="J61" s="538"/>
      <c r="K61" s="552"/>
      <c r="L61" s="539"/>
      <c r="M61" s="556"/>
      <c r="N61" s="554"/>
      <c r="O61" s="559"/>
      <c r="P61" s="558"/>
      <c r="Q61" s="560"/>
      <c r="R61" s="554"/>
    </row>
    <row r="62" spans="1:18" x14ac:dyDescent="0.4">
      <c r="A62" s="554">
        <v>59</v>
      </c>
      <c r="B62" s="554"/>
      <c r="C62" s="554"/>
      <c r="D62" s="554"/>
      <c r="E62" s="554"/>
      <c r="F62" s="557"/>
      <c r="G62" s="558"/>
      <c r="H62" s="558"/>
      <c r="I62" s="557"/>
      <c r="J62" s="559"/>
      <c r="K62" s="554"/>
      <c r="L62" s="557"/>
      <c r="M62" s="556"/>
      <c r="N62" s="554"/>
      <c r="O62" s="559"/>
      <c r="P62" s="558"/>
      <c r="Q62" s="560"/>
      <c r="R62" s="554"/>
    </row>
    <row r="63" spans="1:18" x14ac:dyDescent="0.4">
      <c r="A63" s="554">
        <v>60</v>
      </c>
      <c r="B63" s="554"/>
      <c r="C63" s="554"/>
      <c r="D63" s="554"/>
      <c r="E63" s="554"/>
      <c r="F63" s="557"/>
      <c r="G63" s="558"/>
      <c r="H63" s="558"/>
      <c r="I63" s="557"/>
      <c r="J63" s="559"/>
      <c r="K63" s="554"/>
      <c r="L63" s="557"/>
      <c r="M63" s="556"/>
      <c r="N63" s="554"/>
      <c r="O63" s="559"/>
      <c r="P63" s="558"/>
      <c r="Q63" s="560"/>
      <c r="R63" s="554"/>
    </row>
    <row r="64" spans="1:18" x14ac:dyDescent="0.4">
      <c r="A64" s="552">
        <v>61</v>
      </c>
      <c r="B64" s="553"/>
      <c r="C64" s="554"/>
      <c r="D64" s="554"/>
      <c r="E64" s="554"/>
      <c r="F64" s="539"/>
      <c r="G64" s="555"/>
      <c r="H64" s="555"/>
      <c r="I64" s="539"/>
      <c r="J64" s="538"/>
      <c r="K64" s="552"/>
      <c r="L64" s="539"/>
      <c r="M64" s="556"/>
      <c r="N64" s="554"/>
      <c r="O64" s="559"/>
      <c r="P64" s="558"/>
      <c r="Q64" s="560"/>
      <c r="R64" s="554"/>
    </row>
    <row r="65" spans="1:18" x14ac:dyDescent="0.4">
      <c r="A65" s="554">
        <v>62</v>
      </c>
      <c r="B65" s="554"/>
      <c r="C65" s="554"/>
      <c r="D65" s="554"/>
      <c r="E65" s="554"/>
      <c r="F65" s="557"/>
      <c r="G65" s="558"/>
      <c r="H65" s="558"/>
      <c r="I65" s="557"/>
      <c r="J65" s="559"/>
      <c r="K65" s="554"/>
      <c r="L65" s="557"/>
      <c r="M65" s="556"/>
      <c r="N65" s="554"/>
      <c r="O65" s="559"/>
      <c r="P65" s="558"/>
      <c r="Q65" s="560"/>
      <c r="R65" s="554"/>
    </row>
    <row r="66" spans="1:18" x14ac:dyDescent="0.4">
      <c r="A66" s="554">
        <v>63</v>
      </c>
      <c r="B66" s="554"/>
      <c r="C66" s="554"/>
      <c r="D66" s="554"/>
      <c r="E66" s="554"/>
      <c r="F66" s="557"/>
      <c r="G66" s="558"/>
      <c r="H66" s="558"/>
      <c r="I66" s="557"/>
      <c r="J66" s="559"/>
      <c r="K66" s="554"/>
      <c r="L66" s="557"/>
      <c r="M66" s="556"/>
      <c r="N66" s="554"/>
      <c r="O66" s="559"/>
      <c r="P66" s="558"/>
      <c r="Q66" s="560"/>
      <c r="R66" s="554"/>
    </row>
    <row r="67" spans="1:18" x14ac:dyDescent="0.4">
      <c r="A67" s="552">
        <v>64</v>
      </c>
      <c r="B67" s="553"/>
      <c r="C67" s="554"/>
      <c r="D67" s="554"/>
      <c r="E67" s="554"/>
      <c r="F67" s="539"/>
      <c r="G67" s="555"/>
      <c r="H67" s="555"/>
      <c r="I67" s="539"/>
      <c r="J67" s="538"/>
      <c r="K67" s="552"/>
      <c r="L67" s="539"/>
      <c r="M67" s="556"/>
      <c r="N67" s="554"/>
      <c r="O67" s="559"/>
      <c r="P67" s="558"/>
      <c r="Q67" s="560"/>
      <c r="R67" s="554"/>
    </row>
    <row r="68" spans="1:18" x14ac:dyDescent="0.4">
      <c r="A68" s="554">
        <v>65</v>
      </c>
      <c r="B68" s="554"/>
      <c r="C68" s="554"/>
      <c r="D68" s="554"/>
      <c r="E68" s="554"/>
      <c r="F68" s="557"/>
      <c r="G68" s="558"/>
      <c r="H68" s="558"/>
      <c r="I68" s="557"/>
      <c r="J68" s="559"/>
      <c r="K68" s="554"/>
      <c r="L68" s="557"/>
      <c r="M68" s="556"/>
      <c r="N68" s="554"/>
      <c r="O68" s="559"/>
      <c r="P68" s="558"/>
      <c r="Q68" s="560"/>
      <c r="R68" s="554"/>
    </row>
    <row r="69" spans="1:18" x14ac:dyDescent="0.4">
      <c r="A69" s="554">
        <v>66</v>
      </c>
      <c r="B69" s="554"/>
      <c r="C69" s="554"/>
      <c r="D69" s="554"/>
      <c r="E69" s="554"/>
      <c r="F69" s="557"/>
      <c r="G69" s="558"/>
      <c r="H69" s="558"/>
      <c r="I69" s="557"/>
      <c r="J69" s="559"/>
      <c r="K69" s="554"/>
      <c r="L69" s="557"/>
      <c r="M69" s="556"/>
      <c r="N69" s="554"/>
      <c r="O69" s="559"/>
      <c r="P69" s="558"/>
      <c r="Q69" s="560"/>
      <c r="R69" s="554"/>
    </row>
    <row r="70" spans="1:18" x14ac:dyDescent="0.4">
      <c r="A70" s="552">
        <v>67</v>
      </c>
      <c r="B70" s="553"/>
      <c r="C70" s="554"/>
      <c r="D70" s="554"/>
      <c r="E70" s="554"/>
      <c r="F70" s="539"/>
      <c r="G70" s="555"/>
      <c r="H70" s="555"/>
      <c r="I70" s="539"/>
      <c r="J70" s="538"/>
      <c r="K70" s="552"/>
      <c r="L70" s="539"/>
      <c r="M70" s="556"/>
      <c r="N70" s="554"/>
      <c r="O70" s="559"/>
      <c r="P70" s="558"/>
      <c r="Q70" s="560"/>
      <c r="R70" s="554"/>
    </row>
    <row r="71" spans="1:18" x14ac:dyDescent="0.4">
      <c r="A71" s="554">
        <v>68</v>
      </c>
      <c r="B71" s="554"/>
      <c r="C71" s="554"/>
      <c r="D71" s="554"/>
      <c r="E71" s="554"/>
      <c r="F71" s="557"/>
      <c r="G71" s="558"/>
      <c r="H71" s="558"/>
      <c r="I71" s="557"/>
      <c r="J71" s="559"/>
      <c r="K71" s="554"/>
      <c r="L71" s="557"/>
      <c r="M71" s="556"/>
      <c r="N71" s="554"/>
      <c r="O71" s="559"/>
      <c r="P71" s="558"/>
      <c r="Q71" s="560"/>
      <c r="R71" s="554"/>
    </row>
    <row r="72" spans="1:18" x14ac:dyDescent="0.4">
      <c r="A72" s="554">
        <v>69</v>
      </c>
      <c r="B72" s="554"/>
      <c r="C72" s="554"/>
      <c r="D72" s="554"/>
      <c r="E72" s="554"/>
      <c r="F72" s="557"/>
      <c r="G72" s="558"/>
      <c r="H72" s="558"/>
      <c r="I72" s="557"/>
      <c r="J72" s="559"/>
      <c r="K72" s="554"/>
      <c r="L72" s="557"/>
      <c r="M72" s="556"/>
      <c r="N72" s="554"/>
      <c r="O72" s="559"/>
      <c r="P72" s="558"/>
      <c r="Q72" s="560"/>
      <c r="R72" s="554"/>
    </row>
    <row r="73" spans="1:18" x14ac:dyDescent="0.4">
      <c r="A73" s="552">
        <v>70</v>
      </c>
      <c r="B73" s="553"/>
      <c r="C73" s="554"/>
      <c r="D73" s="554"/>
      <c r="E73" s="554"/>
      <c r="F73" s="539"/>
      <c r="G73" s="555"/>
      <c r="H73" s="555"/>
      <c r="I73" s="539"/>
      <c r="J73" s="538"/>
      <c r="K73" s="552"/>
      <c r="L73" s="539"/>
      <c r="M73" s="556"/>
      <c r="N73" s="554"/>
      <c r="O73" s="559"/>
      <c r="P73" s="558"/>
      <c r="Q73" s="560"/>
      <c r="R73" s="554"/>
    </row>
    <row r="74" spans="1:18" x14ac:dyDescent="0.4">
      <c r="A74" s="554">
        <v>71</v>
      </c>
      <c r="B74" s="554"/>
      <c r="C74" s="554"/>
      <c r="D74" s="554"/>
      <c r="E74" s="554"/>
      <c r="F74" s="557"/>
      <c r="G74" s="558"/>
      <c r="H74" s="558"/>
      <c r="I74" s="557"/>
      <c r="J74" s="559"/>
      <c r="K74" s="554"/>
      <c r="L74" s="557"/>
      <c r="M74" s="556"/>
      <c r="N74" s="554"/>
      <c r="O74" s="559"/>
      <c r="P74" s="558"/>
      <c r="Q74" s="560"/>
      <c r="R74" s="554"/>
    </row>
    <row r="75" spans="1:18" x14ac:dyDescent="0.4">
      <c r="A75" s="554">
        <v>72</v>
      </c>
      <c r="B75" s="554"/>
      <c r="C75" s="554"/>
      <c r="D75" s="554"/>
      <c r="E75" s="554"/>
      <c r="F75" s="557"/>
      <c r="G75" s="558"/>
      <c r="H75" s="558"/>
      <c r="I75" s="557"/>
      <c r="J75" s="559"/>
      <c r="K75" s="554"/>
      <c r="L75" s="557"/>
      <c r="M75" s="556"/>
      <c r="N75" s="554"/>
      <c r="O75" s="559"/>
      <c r="P75" s="558"/>
      <c r="Q75" s="560"/>
      <c r="R75" s="554"/>
    </row>
    <row r="76" spans="1:18" x14ac:dyDescent="0.4">
      <c r="A76" s="552">
        <v>73</v>
      </c>
      <c r="B76" s="553"/>
      <c r="C76" s="554"/>
      <c r="D76" s="554"/>
      <c r="E76" s="554"/>
      <c r="F76" s="539"/>
      <c r="G76" s="555"/>
      <c r="H76" s="555"/>
      <c r="I76" s="539"/>
      <c r="J76" s="538"/>
      <c r="K76" s="552"/>
      <c r="L76" s="539"/>
      <c r="M76" s="556"/>
      <c r="N76" s="554"/>
      <c r="O76" s="559"/>
      <c r="P76" s="558"/>
      <c r="Q76" s="560"/>
      <c r="R76" s="554"/>
    </row>
    <row r="77" spans="1:18" x14ac:dyDescent="0.4">
      <c r="A77" s="554">
        <v>74</v>
      </c>
      <c r="B77" s="554"/>
      <c r="C77" s="554"/>
      <c r="D77" s="554"/>
      <c r="E77" s="554"/>
      <c r="F77" s="557"/>
      <c r="G77" s="558"/>
      <c r="H77" s="558"/>
      <c r="I77" s="557"/>
      <c r="J77" s="559"/>
      <c r="K77" s="554"/>
      <c r="L77" s="557"/>
      <c r="M77" s="556"/>
      <c r="N77" s="554"/>
      <c r="O77" s="559"/>
      <c r="P77" s="558"/>
      <c r="Q77" s="560"/>
      <c r="R77" s="554"/>
    </row>
    <row r="78" spans="1:18" x14ac:dyDescent="0.4">
      <c r="A78" s="554">
        <v>75</v>
      </c>
      <c r="B78" s="554"/>
      <c r="C78" s="554"/>
      <c r="D78" s="554"/>
      <c r="E78" s="554"/>
      <c r="F78" s="557"/>
      <c r="G78" s="558"/>
      <c r="H78" s="558"/>
      <c r="I78" s="557"/>
      <c r="J78" s="559"/>
      <c r="K78" s="554"/>
      <c r="L78" s="557"/>
      <c r="M78" s="556"/>
      <c r="N78" s="554"/>
      <c r="O78" s="559"/>
      <c r="P78" s="558"/>
      <c r="Q78" s="560"/>
      <c r="R78" s="554"/>
    </row>
    <row r="79" spans="1:18" x14ac:dyDescent="0.4">
      <c r="A79" s="552">
        <v>76</v>
      </c>
      <c r="B79" s="553"/>
      <c r="C79" s="554"/>
      <c r="D79" s="554"/>
      <c r="E79" s="554"/>
      <c r="F79" s="539"/>
      <c r="G79" s="555"/>
      <c r="H79" s="555"/>
      <c r="I79" s="539"/>
      <c r="J79" s="538"/>
      <c r="K79" s="552"/>
      <c r="L79" s="539"/>
      <c r="M79" s="556"/>
      <c r="N79" s="554"/>
      <c r="O79" s="559"/>
      <c r="P79" s="558"/>
      <c r="Q79" s="560"/>
      <c r="R79" s="554"/>
    </row>
    <row r="80" spans="1:18" x14ac:dyDescent="0.4">
      <c r="A80" s="554">
        <v>77</v>
      </c>
      <c r="B80" s="554"/>
      <c r="C80" s="554"/>
      <c r="D80" s="554"/>
      <c r="E80" s="554"/>
      <c r="F80" s="557"/>
      <c r="G80" s="558"/>
      <c r="H80" s="558"/>
      <c r="I80" s="557"/>
      <c r="J80" s="559"/>
      <c r="K80" s="554"/>
      <c r="L80" s="557"/>
      <c r="M80" s="556"/>
      <c r="N80" s="554"/>
      <c r="O80" s="559"/>
      <c r="P80" s="558"/>
      <c r="Q80" s="560"/>
      <c r="R80" s="554"/>
    </row>
    <row r="81" spans="1:18" x14ac:dyDescent="0.4">
      <c r="A81" s="554">
        <v>78</v>
      </c>
      <c r="B81" s="554"/>
      <c r="C81" s="554"/>
      <c r="D81" s="554"/>
      <c r="E81" s="554"/>
      <c r="F81" s="557"/>
      <c r="G81" s="558"/>
      <c r="H81" s="558"/>
      <c r="I81" s="557"/>
      <c r="J81" s="559"/>
      <c r="K81" s="554"/>
      <c r="L81" s="557"/>
      <c r="M81" s="556"/>
      <c r="N81" s="554"/>
      <c r="O81" s="559"/>
      <c r="P81" s="558"/>
      <c r="Q81" s="560"/>
      <c r="R81" s="554"/>
    </row>
    <row r="82" spans="1:18" x14ac:dyDescent="0.4">
      <c r="A82" s="552">
        <v>79</v>
      </c>
      <c r="B82" s="553"/>
      <c r="C82" s="554"/>
      <c r="D82" s="554"/>
      <c r="E82" s="554"/>
      <c r="F82" s="539"/>
      <c r="G82" s="555"/>
      <c r="H82" s="555"/>
      <c r="I82" s="539"/>
      <c r="J82" s="538"/>
      <c r="K82" s="552"/>
      <c r="L82" s="539"/>
      <c r="M82" s="556"/>
      <c r="N82" s="554"/>
      <c r="O82" s="559"/>
      <c r="P82" s="558"/>
      <c r="Q82" s="560"/>
      <c r="R82" s="554"/>
    </row>
    <row r="83" spans="1:18" x14ac:dyDescent="0.4">
      <c r="A83" s="554">
        <v>80</v>
      </c>
      <c r="B83" s="554"/>
      <c r="C83" s="554"/>
      <c r="D83" s="554"/>
      <c r="E83" s="554"/>
      <c r="F83" s="557"/>
      <c r="G83" s="558"/>
      <c r="H83" s="558"/>
      <c r="I83" s="557"/>
      <c r="J83" s="559"/>
      <c r="K83" s="554"/>
      <c r="L83" s="557"/>
      <c r="M83" s="556"/>
      <c r="N83" s="554"/>
      <c r="O83" s="559"/>
      <c r="P83" s="558"/>
      <c r="Q83" s="560"/>
      <c r="R83" s="554"/>
    </row>
    <row r="84" spans="1:18" x14ac:dyDescent="0.4">
      <c r="A84" s="554">
        <v>81</v>
      </c>
      <c r="B84" s="554"/>
      <c r="C84" s="554"/>
      <c r="D84" s="554"/>
      <c r="E84" s="554"/>
      <c r="F84" s="557"/>
      <c r="G84" s="558"/>
      <c r="H84" s="558"/>
      <c r="I84" s="557"/>
      <c r="J84" s="559"/>
      <c r="K84" s="554"/>
      <c r="L84" s="557"/>
      <c r="M84" s="556"/>
      <c r="N84" s="554"/>
      <c r="O84" s="559"/>
      <c r="P84" s="558"/>
      <c r="Q84" s="560"/>
      <c r="R84" s="554"/>
    </row>
    <row r="85" spans="1:18" x14ac:dyDescent="0.4">
      <c r="A85" s="552">
        <v>82</v>
      </c>
      <c r="B85" s="553"/>
      <c r="C85" s="554"/>
      <c r="D85" s="554"/>
      <c r="E85" s="554"/>
      <c r="F85" s="539"/>
      <c r="G85" s="555"/>
      <c r="H85" s="555"/>
      <c r="I85" s="539"/>
      <c r="J85" s="538"/>
      <c r="K85" s="552"/>
      <c r="L85" s="539"/>
      <c r="M85" s="556"/>
      <c r="N85" s="554"/>
      <c r="O85" s="559"/>
      <c r="P85" s="558"/>
      <c r="Q85" s="560"/>
      <c r="R85" s="554"/>
    </row>
    <row r="86" spans="1:18" x14ac:dyDescent="0.4">
      <c r="A86" s="554">
        <v>83</v>
      </c>
      <c r="B86" s="554"/>
      <c r="C86" s="554"/>
      <c r="D86" s="554"/>
      <c r="E86" s="554"/>
      <c r="F86" s="557"/>
      <c r="G86" s="558"/>
      <c r="H86" s="558"/>
      <c r="I86" s="557"/>
      <c r="J86" s="559"/>
      <c r="K86" s="554"/>
      <c r="L86" s="557"/>
      <c r="M86" s="556"/>
      <c r="N86" s="554"/>
      <c r="O86" s="559"/>
      <c r="P86" s="558"/>
      <c r="Q86" s="560"/>
      <c r="R86" s="554"/>
    </row>
    <row r="87" spans="1:18" x14ac:dyDescent="0.4">
      <c r="A87" s="554">
        <v>84</v>
      </c>
      <c r="B87" s="554"/>
      <c r="C87" s="554"/>
      <c r="D87" s="554"/>
      <c r="E87" s="554"/>
      <c r="F87" s="557"/>
      <c r="G87" s="558"/>
      <c r="H87" s="558"/>
      <c r="I87" s="557"/>
      <c r="J87" s="559"/>
      <c r="K87" s="554"/>
      <c r="L87" s="557"/>
      <c r="M87" s="556"/>
      <c r="N87" s="554"/>
      <c r="O87" s="559"/>
      <c r="P87" s="558"/>
      <c r="Q87" s="560"/>
      <c r="R87" s="554"/>
    </row>
    <row r="88" spans="1:18" x14ac:dyDescent="0.4">
      <c r="A88" s="552">
        <v>85</v>
      </c>
      <c r="B88" s="553"/>
      <c r="C88" s="554"/>
      <c r="D88" s="554"/>
      <c r="E88" s="554"/>
      <c r="F88" s="539"/>
      <c r="G88" s="555"/>
      <c r="H88" s="555"/>
      <c r="I88" s="539"/>
      <c r="J88" s="538"/>
      <c r="K88" s="552"/>
      <c r="L88" s="539"/>
      <c r="M88" s="556"/>
      <c r="N88" s="554"/>
      <c r="O88" s="559"/>
      <c r="P88" s="558"/>
      <c r="Q88" s="560"/>
      <c r="R88" s="554"/>
    </row>
    <row r="89" spans="1:18" x14ac:dyDescent="0.4">
      <c r="A89" s="554">
        <v>86</v>
      </c>
      <c r="B89" s="554"/>
      <c r="C89" s="554"/>
      <c r="D89" s="554"/>
      <c r="E89" s="554"/>
      <c r="F89" s="557"/>
      <c r="G89" s="558"/>
      <c r="H89" s="558"/>
      <c r="I89" s="557"/>
      <c r="J89" s="559"/>
      <c r="K89" s="554"/>
      <c r="L89" s="557"/>
      <c r="M89" s="556"/>
      <c r="N89" s="554"/>
      <c r="O89" s="559"/>
      <c r="P89" s="558"/>
      <c r="Q89" s="560"/>
      <c r="R89" s="554"/>
    </row>
    <row r="90" spans="1:18" x14ac:dyDescent="0.4">
      <c r="A90" s="554">
        <v>87</v>
      </c>
      <c r="B90" s="554"/>
      <c r="C90" s="554"/>
      <c r="D90" s="554"/>
      <c r="E90" s="554"/>
      <c r="F90" s="557"/>
      <c r="G90" s="558"/>
      <c r="H90" s="558"/>
      <c r="I90" s="557"/>
      <c r="J90" s="559"/>
      <c r="K90" s="554"/>
      <c r="L90" s="557"/>
      <c r="M90" s="556"/>
      <c r="N90" s="554"/>
      <c r="O90" s="559"/>
      <c r="P90" s="558"/>
      <c r="Q90" s="560"/>
      <c r="R90" s="554"/>
    </row>
    <row r="91" spans="1:18" x14ac:dyDescent="0.4">
      <c r="A91" s="552">
        <v>88</v>
      </c>
      <c r="B91" s="553"/>
      <c r="C91" s="554"/>
      <c r="D91" s="554"/>
      <c r="E91" s="554"/>
      <c r="F91" s="539"/>
      <c r="G91" s="555"/>
      <c r="H91" s="555"/>
      <c r="I91" s="539"/>
      <c r="J91" s="538"/>
      <c r="K91" s="552"/>
      <c r="L91" s="539"/>
      <c r="M91" s="556"/>
      <c r="N91" s="554"/>
      <c r="O91" s="559"/>
      <c r="P91" s="558"/>
      <c r="Q91" s="560"/>
      <c r="R91" s="554"/>
    </row>
    <row r="92" spans="1:18" x14ac:dyDescent="0.4">
      <c r="A92" s="554">
        <v>89</v>
      </c>
      <c r="B92" s="554"/>
      <c r="C92" s="554"/>
      <c r="D92" s="554"/>
      <c r="E92" s="554"/>
      <c r="F92" s="557"/>
      <c r="G92" s="558"/>
      <c r="H92" s="558"/>
      <c r="I92" s="557"/>
      <c r="J92" s="559"/>
      <c r="K92" s="554"/>
      <c r="L92" s="557"/>
      <c r="M92" s="556"/>
      <c r="N92" s="554"/>
      <c r="O92" s="559"/>
      <c r="P92" s="558"/>
      <c r="Q92" s="560"/>
      <c r="R92" s="554"/>
    </row>
    <row r="93" spans="1:18" x14ac:dyDescent="0.4">
      <c r="A93" s="554">
        <v>90</v>
      </c>
      <c r="B93" s="554"/>
      <c r="C93" s="554"/>
      <c r="D93" s="554"/>
      <c r="E93" s="554"/>
      <c r="F93" s="557"/>
      <c r="G93" s="558"/>
      <c r="H93" s="558"/>
      <c r="I93" s="557"/>
      <c r="J93" s="559"/>
      <c r="K93" s="554"/>
      <c r="L93" s="557"/>
      <c r="M93" s="556"/>
      <c r="N93" s="554"/>
      <c r="O93" s="559"/>
      <c r="P93" s="558"/>
      <c r="Q93" s="560"/>
      <c r="R93" s="554"/>
    </row>
    <row r="94" spans="1:18" x14ac:dyDescent="0.4">
      <c r="A94" s="552">
        <v>91</v>
      </c>
      <c r="B94" s="553"/>
      <c r="C94" s="554"/>
      <c r="D94" s="554"/>
      <c r="E94" s="554"/>
      <c r="F94" s="539"/>
      <c r="G94" s="555"/>
      <c r="H94" s="555"/>
      <c r="I94" s="539"/>
      <c r="J94" s="538"/>
      <c r="K94" s="552"/>
      <c r="L94" s="539"/>
      <c r="M94" s="556"/>
      <c r="N94" s="554"/>
      <c r="O94" s="559"/>
      <c r="P94" s="558"/>
      <c r="Q94" s="560"/>
      <c r="R94" s="554"/>
    </row>
    <row r="95" spans="1:18" x14ac:dyDescent="0.4">
      <c r="A95" s="554">
        <v>92</v>
      </c>
      <c r="B95" s="554"/>
      <c r="C95" s="554"/>
      <c r="D95" s="554"/>
      <c r="E95" s="554"/>
      <c r="F95" s="557"/>
      <c r="G95" s="558"/>
      <c r="H95" s="558"/>
      <c r="I95" s="557"/>
      <c r="J95" s="559"/>
      <c r="K95" s="554"/>
      <c r="L95" s="557"/>
      <c r="M95" s="556"/>
      <c r="N95" s="554"/>
      <c r="O95" s="559"/>
      <c r="P95" s="558"/>
      <c r="Q95" s="560"/>
      <c r="R95" s="554"/>
    </row>
    <row r="96" spans="1:18" x14ac:dyDescent="0.4">
      <c r="A96" s="554">
        <v>93</v>
      </c>
      <c r="B96" s="554"/>
      <c r="C96" s="554"/>
      <c r="D96" s="554"/>
      <c r="E96" s="554"/>
      <c r="F96" s="557"/>
      <c r="G96" s="558"/>
      <c r="H96" s="558"/>
      <c r="I96" s="557"/>
      <c r="J96" s="559"/>
      <c r="K96" s="554"/>
      <c r="L96" s="557"/>
      <c r="M96" s="556"/>
      <c r="N96" s="554"/>
      <c r="O96" s="559"/>
      <c r="P96" s="558"/>
      <c r="Q96" s="560"/>
      <c r="R96" s="554"/>
    </row>
    <row r="97" spans="1:18" x14ac:dyDescent="0.4">
      <c r="A97" s="552">
        <v>94</v>
      </c>
      <c r="B97" s="553"/>
      <c r="C97" s="554"/>
      <c r="D97" s="554"/>
      <c r="E97" s="554"/>
      <c r="F97" s="539"/>
      <c r="G97" s="555"/>
      <c r="H97" s="555"/>
      <c r="I97" s="539"/>
      <c r="J97" s="538"/>
      <c r="K97" s="552"/>
      <c r="L97" s="539"/>
      <c r="M97" s="556"/>
      <c r="N97" s="554"/>
      <c r="O97" s="559"/>
      <c r="P97" s="558"/>
      <c r="Q97" s="560"/>
      <c r="R97" s="554"/>
    </row>
    <row r="98" spans="1:18" x14ac:dyDescent="0.4">
      <c r="A98" s="554">
        <v>95</v>
      </c>
      <c r="B98" s="554"/>
      <c r="C98" s="554"/>
      <c r="D98" s="554"/>
      <c r="E98" s="554"/>
      <c r="F98" s="557"/>
      <c r="G98" s="558"/>
      <c r="H98" s="558"/>
      <c r="I98" s="557"/>
      <c r="J98" s="559"/>
      <c r="K98" s="554"/>
      <c r="L98" s="557"/>
      <c r="M98" s="556"/>
      <c r="N98" s="554"/>
      <c r="O98" s="559"/>
      <c r="P98" s="558"/>
      <c r="Q98" s="560"/>
      <c r="R98" s="554"/>
    </row>
    <row r="99" spans="1:18" x14ac:dyDescent="0.4">
      <c r="A99" s="554">
        <v>96</v>
      </c>
      <c r="B99" s="554"/>
      <c r="C99" s="554"/>
      <c r="D99" s="554"/>
      <c r="E99" s="554"/>
      <c r="F99" s="557"/>
      <c r="G99" s="558"/>
      <c r="H99" s="558"/>
      <c r="I99" s="557"/>
      <c r="J99" s="559"/>
      <c r="K99" s="554"/>
      <c r="L99" s="557"/>
      <c r="M99" s="556"/>
      <c r="N99" s="554"/>
      <c r="O99" s="559"/>
      <c r="P99" s="558"/>
      <c r="Q99" s="560"/>
      <c r="R99" s="554"/>
    </row>
    <row r="100" spans="1:18" x14ac:dyDescent="0.4">
      <c r="A100" s="552">
        <v>97</v>
      </c>
      <c r="B100" s="553"/>
      <c r="C100" s="554"/>
      <c r="D100" s="554"/>
      <c r="E100" s="554"/>
      <c r="F100" s="539"/>
      <c r="G100" s="555"/>
      <c r="H100" s="555"/>
      <c r="I100" s="539"/>
      <c r="J100" s="538"/>
      <c r="K100" s="552"/>
      <c r="L100" s="539"/>
      <c r="M100" s="556"/>
      <c r="N100" s="554"/>
      <c r="O100" s="559"/>
      <c r="P100" s="558"/>
      <c r="Q100" s="560"/>
      <c r="R100" s="554"/>
    </row>
    <row r="101" spans="1:18" x14ac:dyDescent="0.4">
      <c r="A101" s="554">
        <v>98</v>
      </c>
      <c r="B101" s="554"/>
      <c r="C101" s="554"/>
      <c r="D101" s="554"/>
      <c r="E101" s="554"/>
      <c r="F101" s="557"/>
      <c r="G101" s="558"/>
      <c r="H101" s="558"/>
      <c r="I101" s="557"/>
      <c r="J101" s="559"/>
      <c r="K101" s="554"/>
      <c r="L101" s="557"/>
      <c r="M101" s="556"/>
      <c r="N101" s="554"/>
      <c r="O101" s="559"/>
      <c r="P101" s="558"/>
      <c r="Q101" s="560"/>
      <c r="R101" s="554"/>
    </row>
    <row r="102" spans="1:18" x14ac:dyDescent="0.4">
      <c r="A102" s="554">
        <v>99</v>
      </c>
      <c r="B102" s="554"/>
      <c r="C102" s="554"/>
      <c r="D102" s="554"/>
      <c r="E102" s="554"/>
      <c r="F102" s="557"/>
      <c r="G102" s="558"/>
      <c r="H102" s="558"/>
      <c r="I102" s="557"/>
      <c r="J102" s="559"/>
      <c r="K102" s="554"/>
      <c r="L102" s="557"/>
      <c r="M102" s="556"/>
      <c r="N102" s="554"/>
      <c r="O102" s="559"/>
      <c r="P102" s="558"/>
      <c r="Q102" s="560"/>
      <c r="R102" s="554"/>
    </row>
    <row r="103" spans="1:18" x14ac:dyDescent="0.4">
      <c r="A103" s="554">
        <v>100</v>
      </c>
      <c r="B103" s="554"/>
      <c r="C103" s="554"/>
      <c r="D103" s="554"/>
      <c r="E103" s="554"/>
      <c r="F103" s="557"/>
      <c r="G103" s="558"/>
      <c r="H103" s="558"/>
      <c r="I103" s="557"/>
      <c r="J103" s="559"/>
      <c r="K103" s="554"/>
      <c r="L103" s="557"/>
      <c r="M103" s="556"/>
      <c r="N103" s="554"/>
      <c r="O103" s="559"/>
      <c r="P103" s="558"/>
      <c r="Q103" s="560"/>
      <c r="R103" s="554"/>
    </row>
  </sheetData>
  <mergeCells count="3">
    <mergeCell ref="F1:I1"/>
    <mergeCell ref="J1:M1"/>
    <mergeCell ref="O1:Q1"/>
  </mergeCells>
  <phoneticPr fontId="1"/>
  <dataValidations count="4">
    <dataValidation type="list" allowBlank="1" showInputMessage="1" showErrorMessage="1" sqref="O3:O103" xr:uid="{7E3930A9-6586-430E-8101-5789B743FD3B}">
      <formula1>"有,無"</formula1>
    </dataValidation>
    <dataValidation type="list" allowBlank="1" showInputMessage="1" showErrorMessage="1" sqref="B3:B103" xr:uid="{32AFDE8F-AA0C-4C9B-903B-CC057DEFDBF6}">
      <formula1>"最重要,重要"</formula1>
    </dataValidation>
    <dataValidation type="list" allowBlank="1" showInputMessage="1" showErrorMessage="1" sqref="D3:D103" xr:uid="{6BFD98EF-FB9A-4741-ADBF-EAFF1B2BE73B}">
      <formula1>"受注生産品,汎用品"</formula1>
    </dataValidation>
    <dataValidation type="list" allowBlank="1" showInputMessage="1" showErrorMessage="1" sqref="N3:N103" xr:uid="{447717B5-7806-49F8-A0BA-4B3483683CE3}">
      <formula1>"減産,通常営業,休業"</formula1>
    </dataValidation>
  </dataValidations>
  <pageMargins left="0.23622047244094491" right="0.23622047244094491" top="0.74803149606299213" bottom="0.74803149606299213" header="0.31496062992125984" footer="0.31496062992125984"/>
  <pageSetup paperSize="9" scale="44" fitToHeight="0" orientation="landscape"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2C6B2-D739-4FEB-A8C2-64CF005B5AC3}">
  <sheetPr>
    <tabColor rgb="FFFF0000"/>
    <pageSetUpPr fitToPage="1"/>
  </sheetPr>
  <dimension ref="B2:R27"/>
  <sheetViews>
    <sheetView zoomScale="70" zoomScaleNormal="70" workbookViewId="0">
      <pane xSplit="6" ySplit="5" topLeftCell="G6" activePane="bottomRight" state="frozen"/>
      <selection pane="topRight" activeCell="G1" sqref="G1"/>
      <selection pane="bottomLeft" activeCell="A6" sqref="A6"/>
      <selection pane="bottomRight" activeCell="K11" sqref="K11"/>
    </sheetView>
  </sheetViews>
  <sheetFormatPr defaultColWidth="8.625" defaultRowHeight="15.75" x14ac:dyDescent="0.4"/>
  <cols>
    <col min="1" max="1" width="1.625" style="457" customWidth="1"/>
    <col min="2" max="2" width="5.125" style="457" customWidth="1"/>
    <col min="3" max="4" width="9.625" style="457" customWidth="1"/>
    <col min="5" max="5" width="22.625" style="457" customWidth="1"/>
    <col min="6" max="6" width="17.125" style="457" customWidth="1"/>
    <col min="7" max="7" width="10.625" style="457" customWidth="1"/>
    <col min="8" max="8" width="9.875" style="457" customWidth="1"/>
    <col min="9" max="9" width="10.375" style="457" customWidth="1"/>
    <col min="10" max="10" width="8.625" style="457"/>
    <col min="11" max="11" width="11.125" style="457" customWidth="1"/>
    <col min="12" max="12" width="10.75" style="457" customWidth="1"/>
    <col min="13" max="13" width="11" style="457" customWidth="1"/>
    <col min="14" max="14" width="10.625" style="457" customWidth="1"/>
    <col min="15" max="15" width="11.25" style="457" customWidth="1"/>
    <col min="16" max="16" width="11.125" style="457" customWidth="1"/>
    <col min="17" max="17" width="9.875" style="457" customWidth="1"/>
    <col min="18" max="18" width="24.375" style="457" customWidth="1"/>
    <col min="19" max="19" width="2.25" style="457" customWidth="1"/>
    <col min="20" max="16384" width="8.625" style="457"/>
  </cols>
  <sheetData>
    <row r="2" spans="2:18" ht="37.5" x14ac:dyDescent="0.4">
      <c r="B2" s="464" t="s">
        <v>464</v>
      </c>
      <c r="J2" s="480" t="s">
        <v>465</v>
      </c>
    </row>
    <row r="3" spans="2:18" ht="38.25" thickBot="1" x14ac:dyDescent="0.45">
      <c r="B3" s="464"/>
    </row>
    <row r="4" spans="2:18" ht="25.5" customHeight="1" x14ac:dyDescent="0.4">
      <c r="B4" s="457" t="s">
        <v>572</v>
      </c>
      <c r="G4" s="909" t="s">
        <v>488</v>
      </c>
      <c r="H4" s="910"/>
      <c r="I4" s="910"/>
      <c r="J4" s="910"/>
      <c r="K4" s="920"/>
      <c r="L4" s="909" t="s">
        <v>487</v>
      </c>
      <c r="M4" s="910"/>
      <c r="N4" s="910"/>
      <c r="O4" s="910"/>
      <c r="P4" s="910"/>
      <c r="Q4" s="910"/>
      <c r="R4" s="477" t="s">
        <v>88</v>
      </c>
    </row>
    <row r="5" spans="2:18" ht="41.1" customHeight="1" thickBot="1" x14ac:dyDescent="0.45">
      <c r="B5" s="573" t="s">
        <v>454</v>
      </c>
      <c r="C5" s="573"/>
      <c r="D5" s="573"/>
      <c r="E5" s="573"/>
      <c r="G5" s="466" t="s">
        <v>431</v>
      </c>
      <c r="H5" s="467" t="s">
        <v>432</v>
      </c>
      <c r="I5" s="470" t="s">
        <v>466</v>
      </c>
      <c r="J5" s="471" t="s">
        <v>436</v>
      </c>
      <c r="K5" s="468" t="s">
        <v>467</v>
      </c>
      <c r="L5" s="469" t="s">
        <v>448</v>
      </c>
      <c r="M5" s="467" t="s">
        <v>457</v>
      </c>
      <c r="N5" s="467" t="s">
        <v>467</v>
      </c>
      <c r="O5" s="467" t="s">
        <v>481</v>
      </c>
      <c r="P5" s="470" t="s">
        <v>482</v>
      </c>
      <c r="Q5" s="471" t="s">
        <v>460</v>
      </c>
      <c r="R5" s="483"/>
    </row>
    <row r="6" spans="2:18" ht="33" customHeight="1" x14ac:dyDescent="0.4">
      <c r="B6" s="911" t="s">
        <v>421</v>
      </c>
      <c r="C6" s="912"/>
      <c r="D6" s="912"/>
      <c r="E6" s="912"/>
      <c r="F6" s="913"/>
      <c r="G6" s="504" t="s">
        <v>435</v>
      </c>
      <c r="H6" s="510" t="s">
        <v>433</v>
      </c>
      <c r="I6" s="510" t="s">
        <v>433</v>
      </c>
      <c r="J6" s="511" t="s">
        <v>433</v>
      </c>
      <c r="K6" s="543" t="s">
        <v>433</v>
      </c>
      <c r="L6" s="501" t="s">
        <v>433</v>
      </c>
      <c r="M6" s="502" t="s">
        <v>433</v>
      </c>
      <c r="N6" s="545" t="s">
        <v>433</v>
      </c>
      <c r="O6" s="545" t="s">
        <v>433</v>
      </c>
      <c r="P6" s="545" t="s">
        <v>433</v>
      </c>
      <c r="Q6" s="547" t="s">
        <v>433</v>
      </c>
      <c r="R6" s="472"/>
    </row>
    <row r="7" spans="2:18" ht="50.1" customHeight="1" x14ac:dyDescent="0.4">
      <c r="B7" s="914" t="s">
        <v>128</v>
      </c>
      <c r="C7" s="484" t="s">
        <v>468</v>
      </c>
      <c r="D7" s="921" t="s">
        <v>469</v>
      </c>
      <c r="E7" s="922"/>
      <c r="F7" s="923"/>
      <c r="G7" s="498" t="s">
        <v>435</v>
      </c>
      <c r="H7" s="512" t="s">
        <v>433</v>
      </c>
      <c r="I7" s="512" t="s">
        <v>433</v>
      </c>
      <c r="J7" s="513" t="s">
        <v>433</v>
      </c>
      <c r="K7" s="544" t="s">
        <v>433</v>
      </c>
      <c r="L7" s="500" t="s">
        <v>433</v>
      </c>
      <c r="M7" s="503" t="s">
        <v>433</v>
      </c>
      <c r="N7" s="546" t="s">
        <v>433</v>
      </c>
      <c r="O7" s="546" t="s">
        <v>433</v>
      </c>
      <c r="P7" s="516" t="s">
        <v>490</v>
      </c>
      <c r="Q7" s="509" t="s">
        <v>433</v>
      </c>
      <c r="R7" s="474" t="s">
        <v>573</v>
      </c>
    </row>
    <row r="8" spans="2:18" ht="48" customHeight="1" x14ac:dyDescent="0.4">
      <c r="B8" s="914"/>
      <c r="C8" s="465" t="s">
        <v>470</v>
      </c>
      <c r="D8" s="924" t="s">
        <v>471</v>
      </c>
      <c r="E8" s="925"/>
      <c r="F8" s="926"/>
      <c r="G8" s="498" t="s">
        <v>435</v>
      </c>
      <c r="H8" s="505" t="s">
        <v>435</v>
      </c>
      <c r="I8" s="512" t="s">
        <v>433</v>
      </c>
      <c r="J8" s="513" t="s">
        <v>433</v>
      </c>
      <c r="K8" s="544" t="s">
        <v>433</v>
      </c>
      <c r="L8" s="500" t="s">
        <v>433</v>
      </c>
      <c r="M8" s="503" t="s">
        <v>433</v>
      </c>
      <c r="N8" s="546" t="s">
        <v>433</v>
      </c>
      <c r="O8" s="546" t="s">
        <v>433</v>
      </c>
      <c r="P8" s="516" t="s">
        <v>490</v>
      </c>
      <c r="Q8" s="509" t="s">
        <v>433</v>
      </c>
      <c r="R8" s="473"/>
    </row>
    <row r="9" spans="2:18" ht="54.6" customHeight="1" x14ac:dyDescent="0.4">
      <c r="B9" s="914"/>
      <c r="C9" s="918" t="s">
        <v>472</v>
      </c>
      <c r="D9" s="918" t="s">
        <v>493</v>
      </c>
      <c r="E9" s="461" t="s">
        <v>473</v>
      </c>
      <c r="F9" s="462"/>
      <c r="G9" s="499" t="s">
        <v>434</v>
      </c>
      <c r="H9" s="505" t="s">
        <v>435</v>
      </c>
      <c r="I9" s="512" t="s">
        <v>434</v>
      </c>
      <c r="J9" s="509" t="s">
        <v>435</v>
      </c>
      <c r="K9" s="544" t="s">
        <v>433</v>
      </c>
      <c r="L9" s="499" t="s">
        <v>435</v>
      </c>
      <c r="M9" s="512" t="s">
        <v>435</v>
      </c>
      <c r="N9" s="546" t="s">
        <v>433</v>
      </c>
      <c r="O9" s="546" t="s">
        <v>433</v>
      </c>
      <c r="P9" s="516" t="s">
        <v>490</v>
      </c>
      <c r="Q9" s="517" t="s">
        <v>491</v>
      </c>
      <c r="R9" s="473"/>
    </row>
    <row r="10" spans="2:18" ht="50.1" customHeight="1" x14ac:dyDescent="0.4">
      <c r="B10" s="914"/>
      <c r="C10" s="919"/>
      <c r="D10" s="919"/>
      <c r="E10" s="485" t="s">
        <v>474</v>
      </c>
      <c r="F10" s="462"/>
      <c r="G10" s="499" t="s">
        <v>434</v>
      </c>
      <c r="H10" s="512" t="s">
        <v>434</v>
      </c>
      <c r="I10" s="512" t="s">
        <v>434</v>
      </c>
      <c r="J10" s="513" t="s">
        <v>434</v>
      </c>
      <c r="K10" s="544" t="s">
        <v>433</v>
      </c>
      <c r="L10" s="500" t="s">
        <v>434</v>
      </c>
      <c r="M10" s="503" t="s">
        <v>434</v>
      </c>
      <c r="N10" s="546" t="s">
        <v>433</v>
      </c>
      <c r="O10" s="546" t="s">
        <v>433</v>
      </c>
      <c r="P10" s="516" t="s">
        <v>490</v>
      </c>
      <c r="Q10" s="517" t="s">
        <v>491</v>
      </c>
      <c r="R10" s="473"/>
    </row>
    <row r="11" spans="2:18" ht="51.95" customHeight="1" x14ac:dyDescent="0.4">
      <c r="B11" s="914"/>
      <c r="C11" s="919"/>
      <c r="D11" s="919"/>
      <c r="E11" s="463" t="s">
        <v>475</v>
      </c>
      <c r="F11" s="486" t="s">
        <v>458</v>
      </c>
      <c r="G11" s="499" t="s">
        <v>434</v>
      </c>
      <c r="H11" s="512" t="s">
        <v>434</v>
      </c>
      <c r="I11" s="512" t="s">
        <v>434</v>
      </c>
      <c r="J11" s="513" t="s">
        <v>434</v>
      </c>
      <c r="K11" s="495" t="s">
        <v>484</v>
      </c>
      <c r="L11" s="500" t="s">
        <v>434</v>
      </c>
      <c r="M11" s="503" t="s">
        <v>434</v>
      </c>
      <c r="N11" s="492" t="s">
        <v>484</v>
      </c>
      <c r="O11" s="492" t="s">
        <v>483</v>
      </c>
      <c r="P11" s="516" t="s">
        <v>490</v>
      </c>
      <c r="Q11" s="551" t="s">
        <v>476</v>
      </c>
      <c r="R11" s="474" t="s">
        <v>447</v>
      </c>
    </row>
    <row r="12" spans="2:18" ht="42.95" customHeight="1" x14ac:dyDescent="0.4">
      <c r="B12" s="914"/>
      <c r="C12" s="919"/>
      <c r="D12" s="927"/>
      <c r="E12" s="460" t="s">
        <v>477</v>
      </c>
      <c r="F12" s="486" t="s">
        <v>486</v>
      </c>
      <c r="G12" s="499" t="s">
        <v>434</v>
      </c>
      <c r="H12" s="512" t="s">
        <v>434</v>
      </c>
      <c r="I12" s="512" t="s">
        <v>434</v>
      </c>
      <c r="J12" s="513" t="s">
        <v>434</v>
      </c>
      <c r="K12" s="495" t="s">
        <v>484</v>
      </c>
      <c r="L12" s="500" t="s">
        <v>434</v>
      </c>
      <c r="M12" s="503" t="s">
        <v>434</v>
      </c>
      <c r="N12" s="492" t="s">
        <v>484</v>
      </c>
      <c r="O12" s="492" t="s">
        <v>483</v>
      </c>
      <c r="P12" s="516" t="s">
        <v>489</v>
      </c>
      <c r="Q12" s="551" t="s">
        <v>476</v>
      </c>
      <c r="R12" s="474" t="s">
        <v>450</v>
      </c>
    </row>
    <row r="13" spans="2:18" s="490" customFormat="1" ht="42.95" customHeight="1" x14ac:dyDescent="0.4">
      <c r="B13" s="914"/>
      <c r="C13" s="919"/>
      <c r="D13" s="519" t="s">
        <v>494</v>
      </c>
      <c r="E13" s="491" t="s">
        <v>459</v>
      </c>
      <c r="F13" s="489"/>
      <c r="G13" s="499" t="s">
        <v>434</v>
      </c>
      <c r="H13" s="512" t="s">
        <v>434</v>
      </c>
      <c r="I13" s="512" t="s">
        <v>434</v>
      </c>
      <c r="J13" s="513" t="s">
        <v>434</v>
      </c>
      <c r="K13" s="496" t="s">
        <v>485</v>
      </c>
      <c r="L13" s="500" t="s">
        <v>434</v>
      </c>
      <c r="M13" s="503" t="s">
        <v>434</v>
      </c>
      <c r="N13" s="493" t="s">
        <v>485</v>
      </c>
      <c r="O13" s="492" t="s">
        <v>483</v>
      </c>
      <c r="P13" s="516" t="s">
        <v>489</v>
      </c>
      <c r="Q13" s="551" t="s">
        <v>476</v>
      </c>
      <c r="R13" s="474" t="s">
        <v>450</v>
      </c>
    </row>
    <row r="14" spans="2:18" ht="37.5" customHeight="1" x14ac:dyDescent="0.4">
      <c r="B14" s="914"/>
      <c r="C14" s="919"/>
      <c r="D14" s="481" t="s">
        <v>495</v>
      </c>
      <c r="E14" s="520" t="s">
        <v>496</v>
      </c>
      <c r="F14" s="456" t="s">
        <v>492</v>
      </c>
      <c r="G14" s="499" t="s">
        <v>434</v>
      </c>
      <c r="H14" s="512" t="s">
        <v>434</v>
      </c>
      <c r="I14" s="512" t="s">
        <v>434</v>
      </c>
      <c r="J14" s="513" t="s">
        <v>434</v>
      </c>
      <c r="K14" s="497" t="s">
        <v>478</v>
      </c>
      <c r="L14" s="500" t="s">
        <v>434</v>
      </c>
      <c r="M14" s="503" t="s">
        <v>434</v>
      </c>
      <c r="N14" s="494" t="s">
        <v>478</v>
      </c>
      <c r="O14" s="494" t="s">
        <v>478</v>
      </c>
      <c r="P14" s="505" t="s">
        <v>476</v>
      </c>
      <c r="Q14" s="551" t="s">
        <v>476</v>
      </c>
      <c r="R14" s="473" t="s">
        <v>449</v>
      </c>
    </row>
    <row r="15" spans="2:18" ht="38.1" customHeight="1" thickBot="1" x14ac:dyDescent="0.45">
      <c r="B15" s="915"/>
      <c r="C15" s="487" t="s">
        <v>479</v>
      </c>
      <c r="D15" s="518"/>
      <c r="E15" s="916" t="s">
        <v>480</v>
      </c>
      <c r="F15" s="917"/>
      <c r="G15" s="506" t="s">
        <v>435</v>
      </c>
      <c r="H15" s="507" t="s">
        <v>435</v>
      </c>
      <c r="I15" s="507" t="s">
        <v>435</v>
      </c>
      <c r="J15" s="508" t="s">
        <v>435</v>
      </c>
      <c r="K15" s="550" t="s">
        <v>433</v>
      </c>
      <c r="L15" s="514" t="s">
        <v>435</v>
      </c>
      <c r="M15" s="515" t="s">
        <v>435</v>
      </c>
      <c r="N15" s="548" t="s">
        <v>433</v>
      </c>
      <c r="O15" s="548" t="s">
        <v>433</v>
      </c>
      <c r="P15" s="548" t="s">
        <v>433</v>
      </c>
      <c r="Q15" s="549" t="s">
        <v>433</v>
      </c>
      <c r="R15" s="488"/>
    </row>
    <row r="16" spans="2:18" ht="16.5" x14ac:dyDescent="0.4">
      <c r="B16" s="482" t="s">
        <v>437</v>
      </c>
      <c r="C16" s="482"/>
    </row>
    <row r="17" spans="2:18" ht="22.5" customHeight="1" x14ac:dyDescent="0.4">
      <c r="B17" s="482" t="s">
        <v>438</v>
      </c>
      <c r="C17" s="482"/>
      <c r="L17" s="478" t="s">
        <v>517</v>
      </c>
      <c r="M17" s="479"/>
      <c r="N17" s="479"/>
      <c r="O17" s="479"/>
      <c r="P17" s="479" t="s">
        <v>519</v>
      </c>
      <c r="Q17" s="479"/>
      <c r="R17" s="533"/>
    </row>
    <row r="18" spans="2:18" ht="22.5" customHeight="1" x14ac:dyDescent="0.4">
      <c r="B18" s="482" t="s">
        <v>439</v>
      </c>
      <c r="C18" s="482"/>
      <c r="L18" s="534" t="s">
        <v>521</v>
      </c>
      <c r="M18" s="535"/>
      <c r="N18" s="535"/>
      <c r="O18" s="535"/>
      <c r="P18" s="535"/>
      <c r="Q18" s="536" t="s">
        <v>520</v>
      </c>
      <c r="R18" s="537" t="s">
        <v>520</v>
      </c>
    </row>
    <row r="19" spans="2:18" ht="22.5" customHeight="1" x14ac:dyDescent="0.4">
      <c r="B19" s="482" t="s">
        <v>441</v>
      </c>
      <c r="C19" s="482"/>
      <c r="L19" s="478" t="s">
        <v>522</v>
      </c>
      <c r="M19" s="479"/>
      <c r="N19" s="479"/>
      <c r="O19" s="479"/>
      <c r="P19" s="479"/>
      <c r="Q19" s="479"/>
      <c r="R19" s="533"/>
    </row>
    <row r="20" spans="2:18" ht="22.5" customHeight="1" x14ac:dyDescent="0.4">
      <c r="B20" s="482" t="s">
        <v>440</v>
      </c>
      <c r="C20" s="482"/>
      <c r="L20" s="538" t="s">
        <v>523</v>
      </c>
      <c r="M20" s="539"/>
      <c r="N20" s="539"/>
      <c r="O20" s="539"/>
      <c r="P20" s="539" t="s">
        <v>524</v>
      </c>
      <c r="Q20" s="539"/>
      <c r="R20" s="540"/>
    </row>
    <row r="21" spans="2:18" ht="22.5" customHeight="1" x14ac:dyDescent="0.4">
      <c r="L21" s="538" t="s">
        <v>525</v>
      </c>
      <c r="M21" s="539"/>
      <c r="N21" s="539"/>
      <c r="O21" s="539"/>
      <c r="P21" s="539"/>
      <c r="Q21" s="539"/>
      <c r="R21" s="541"/>
    </row>
    <row r="22" spans="2:18" ht="22.5" customHeight="1" x14ac:dyDescent="0.4">
      <c r="L22" s="534" t="s">
        <v>526</v>
      </c>
      <c r="M22" s="535"/>
      <c r="N22" s="535"/>
      <c r="O22" s="535"/>
      <c r="P22" s="535" t="s">
        <v>518</v>
      </c>
      <c r="Q22" s="535"/>
      <c r="R22" s="542"/>
    </row>
    <row r="25" spans="2:18" ht="18.75" x14ac:dyDescent="0.4">
      <c r="E25" s="458"/>
    </row>
    <row r="26" spans="2:18" x14ac:dyDescent="0.4">
      <c r="E26" s="459"/>
    </row>
    <row r="27" spans="2:18" x14ac:dyDescent="0.4">
      <c r="E27" s="459"/>
    </row>
  </sheetData>
  <mergeCells count="9">
    <mergeCell ref="L4:Q4"/>
    <mergeCell ref="B6:F6"/>
    <mergeCell ref="B7:B15"/>
    <mergeCell ref="E15:F15"/>
    <mergeCell ref="C9:C14"/>
    <mergeCell ref="G4:K4"/>
    <mergeCell ref="D7:F7"/>
    <mergeCell ref="D8:F8"/>
    <mergeCell ref="D9:D12"/>
  </mergeCells>
  <phoneticPr fontId="1"/>
  <pageMargins left="0.25" right="0.25" top="0.36" bottom="0.32" header="0.3" footer="0.3"/>
  <pageSetup paperSize="9" scale="64" fitToHeight="0" orientation="landscape"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34FFE-22A0-43B4-8BCC-211F8B1BEA0E}">
  <sheetPr>
    <tabColor rgb="FFFF0000"/>
    <pageSetUpPr fitToPage="1"/>
  </sheetPr>
  <dimension ref="B2:R27"/>
  <sheetViews>
    <sheetView tabSelected="1" zoomScale="70" zoomScaleNormal="70" workbookViewId="0">
      <pane xSplit="6" ySplit="5" topLeftCell="G6" activePane="bottomRight" state="frozen"/>
      <selection activeCell="Q2" sqref="Q2"/>
      <selection pane="topRight" activeCell="Q2" sqref="Q2"/>
      <selection pane="bottomLeft" activeCell="Q2" sqref="Q2"/>
      <selection pane="bottomRight" activeCell="K20" sqref="K20"/>
    </sheetView>
  </sheetViews>
  <sheetFormatPr defaultColWidth="8.625" defaultRowHeight="15.75" x14ac:dyDescent="0.4"/>
  <cols>
    <col min="1" max="1" width="1.625" style="457" customWidth="1"/>
    <col min="2" max="2" width="5.125" style="457" customWidth="1"/>
    <col min="3" max="4" width="9.625" style="457" customWidth="1"/>
    <col min="5" max="5" width="22.625" style="457" customWidth="1"/>
    <col min="6" max="6" width="17.125" style="457" customWidth="1"/>
    <col min="7" max="17" width="10.625" style="457" customWidth="1"/>
    <col min="18" max="18" width="26.5" style="457" customWidth="1"/>
    <col min="19" max="19" width="2.25" style="457" customWidth="1"/>
    <col min="20" max="16384" width="8.625" style="457"/>
  </cols>
  <sheetData>
    <row r="2" spans="2:18" ht="37.5" x14ac:dyDescent="0.4">
      <c r="B2" s="464" t="s">
        <v>464</v>
      </c>
      <c r="J2" s="480" t="s">
        <v>465</v>
      </c>
    </row>
    <row r="3" spans="2:18" ht="38.25" thickBot="1" x14ac:dyDescent="0.45">
      <c r="B3" s="464"/>
    </row>
    <row r="4" spans="2:18" ht="25.5" customHeight="1" x14ac:dyDescent="0.4">
      <c r="B4" s="457" t="s">
        <v>572</v>
      </c>
      <c r="G4" s="909" t="s">
        <v>488</v>
      </c>
      <c r="H4" s="910"/>
      <c r="I4" s="910"/>
      <c r="J4" s="910"/>
      <c r="K4" s="920"/>
      <c r="L4" s="909" t="s">
        <v>487</v>
      </c>
      <c r="M4" s="910"/>
      <c r="N4" s="910"/>
      <c r="O4" s="910"/>
      <c r="P4" s="910"/>
      <c r="Q4" s="910"/>
      <c r="R4" s="477" t="s">
        <v>88</v>
      </c>
    </row>
    <row r="5" spans="2:18" ht="41.1" customHeight="1" thickBot="1" x14ac:dyDescent="0.45">
      <c r="B5" s="573" t="s">
        <v>454</v>
      </c>
      <c r="C5" s="573"/>
      <c r="D5" s="573"/>
      <c r="E5" s="573"/>
      <c r="G5" s="466" t="s">
        <v>431</v>
      </c>
      <c r="H5" s="467" t="s">
        <v>432</v>
      </c>
      <c r="I5" s="470" t="s">
        <v>466</v>
      </c>
      <c r="J5" s="471" t="s">
        <v>436</v>
      </c>
      <c r="K5" s="468" t="s">
        <v>467</v>
      </c>
      <c r="L5" s="469" t="s">
        <v>448</v>
      </c>
      <c r="M5" s="467" t="s">
        <v>457</v>
      </c>
      <c r="N5" s="467" t="s">
        <v>467</v>
      </c>
      <c r="O5" s="467" t="s">
        <v>481</v>
      </c>
      <c r="P5" s="470" t="s">
        <v>482</v>
      </c>
      <c r="Q5" s="471" t="s">
        <v>460</v>
      </c>
      <c r="R5" s="483"/>
    </row>
    <row r="6" spans="2:18" ht="33" customHeight="1" x14ac:dyDescent="0.4">
      <c r="B6" s="911" t="s">
        <v>421</v>
      </c>
      <c r="C6" s="912"/>
      <c r="D6" s="912"/>
      <c r="E6" s="912"/>
      <c r="F6" s="913"/>
      <c r="G6" s="504"/>
      <c r="H6" s="510"/>
      <c r="I6" s="510"/>
      <c r="J6" s="511"/>
      <c r="K6" s="543"/>
      <c r="L6" s="501"/>
      <c r="M6" s="502"/>
      <c r="N6" s="545"/>
      <c r="O6" s="545"/>
      <c r="P6" s="545"/>
      <c r="Q6" s="547"/>
      <c r="R6" s="472"/>
    </row>
    <row r="7" spans="2:18" ht="50.1" customHeight="1" x14ac:dyDescent="0.4">
      <c r="B7" s="914" t="s">
        <v>128</v>
      </c>
      <c r="C7" s="484" t="s">
        <v>468</v>
      </c>
      <c r="D7" s="921" t="s">
        <v>469</v>
      </c>
      <c r="E7" s="922"/>
      <c r="F7" s="923"/>
      <c r="G7" s="498"/>
      <c r="H7" s="512"/>
      <c r="I7" s="512"/>
      <c r="J7" s="513"/>
      <c r="K7" s="544"/>
      <c r="L7" s="500"/>
      <c r="M7" s="503"/>
      <c r="N7" s="546"/>
      <c r="O7" s="546"/>
      <c r="P7" s="516"/>
      <c r="Q7" s="509"/>
      <c r="R7" s="474" t="s">
        <v>573</v>
      </c>
    </row>
    <row r="8" spans="2:18" ht="48" customHeight="1" x14ac:dyDescent="0.4">
      <c r="B8" s="914"/>
      <c r="C8" s="465" t="s">
        <v>470</v>
      </c>
      <c r="D8" s="924" t="s">
        <v>471</v>
      </c>
      <c r="E8" s="925"/>
      <c r="F8" s="926"/>
      <c r="G8" s="498"/>
      <c r="H8" s="505"/>
      <c r="I8" s="512"/>
      <c r="J8" s="513"/>
      <c r="K8" s="544"/>
      <c r="L8" s="500"/>
      <c r="M8" s="503"/>
      <c r="N8" s="546"/>
      <c r="O8" s="546"/>
      <c r="P8" s="516"/>
      <c r="Q8" s="509"/>
      <c r="R8" s="473"/>
    </row>
    <row r="9" spans="2:18" ht="54.6" customHeight="1" x14ac:dyDescent="0.4">
      <c r="B9" s="914"/>
      <c r="C9" s="918" t="s">
        <v>472</v>
      </c>
      <c r="D9" s="918" t="s">
        <v>493</v>
      </c>
      <c r="E9" s="461" t="s">
        <v>473</v>
      </c>
      <c r="F9" s="462"/>
      <c r="G9" s="499"/>
      <c r="H9" s="505"/>
      <c r="I9" s="512"/>
      <c r="J9" s="509"/>
      <c r="K9" s="544"/>
      <c r="L9" s="499"/>
      <c r="M9" s="512"/>
      <c r="N9" s="546"/>
      <c r="O9" s="546"/>
      <c r="P9" s="516"/>
      <c r="Q9" s="517"/>
      <c r="R9" s="473"/>
    </row>
    <row r="10" spans="2:18" ht="50.1" customHeight="1" x14ac:dyDescent="0.4">
      <c r="B10" s="914"/>
      <c r="C10" s="919"/>
      <c r="D10" s="919"/>
      <c r="E10" s="485" t="s">
        <v>474</v>
      </c>
      <c r="F10" s="462"/>
      <c r="G10" s="499"/>
      <c r="H10" s="512"/>
      <c r="I10" s="512"/>
      <c r="J10" s="513"/>
      <c r="K10" s="544"/>
      <c r="L10" s="500"/>
      <c r="M10" s="503"/>
      <c r="N10" s="546"/>
      <c r="O10" s="546"/>
      <c r="P10" s="516"/>
      <c r="Q10" s="517"/>
      <c r="R10" s="473"/>
    </row>
    <row r="11" spans="2:18" ht="51.95" customHeight="1" x14ac:dyDescent="0.4">
      <c r="B11" s="914"/>
      <c r="C11" s="919"/>
      <c r="D11" s="919"/>
      <c r="E11" s="463" t="s">
        <v>475</v>
      </c>
      <c r="F11" s="486" t="s">
        <v>458</v>
      </c>
      <c r="G11" s="499"/>
      <c r="H11" s="512"/>
      <c r="I11" s="512"/>
      <c r="J11" s="513"/>
      <c r="K11" s="495"/>
      <c r="L11" s="500"/>
      <c r="M11" s="503"/>
      <c r="N11" s="492"/>
      <c r="O11" s="492"/>
      <c r="P11" s="516"/>
      <c r="Q11" s="551"/>
      <c r="R11" s="474" t="s">
        <v>447</v>
      </c>
    </row>
    <row r="12" spans="2:18" ht="42.95" customHeight="1" x14ac:dyDescent="0.4">
      <c r="B12" s="914"/>
      <c r="C12" s="919"/>
      <c r="D12" s="927"/>
      <c r="E12" s="460" t="s">
        <v>477</v>
      </c>
      <c r="F12" s="486" t="s">
        <v>486</v>
      </c>
      <c r="G12" s="499"/>
      <c r="H12" s="512"/>
      <c r="I12" s="512"/>
      <c r="J12" s="513"/>
      <c r="K12" s="495"/>
      <c r="L12" s="500"/>
      <c r="M12" s="503"/>
      <c r="N12" s="492"/>
      <c r="O12" s="492"/>
      <c r="P12" s="516"/>
      <c r="Q12" s="551"/>
      <c r="R12" s="474" t="s">
        <v>450</v>
      </c>
    </row>
    <row r="13" spans="2:18" s="490" customFormat="1" ht="42.95" customHeight="1" x14ac:dyDescent="0.4">
      <c r="B13" s="914"/>
      <c r="C13" s="919"/>
      <c r="D13" s="519" t="s">
        <v>494</v>
      </c>
      <c r="E13" s="491" t="s">
        <v>459</v>
      </c>
      <c r="F13" s="489"/>
      <c r="G13" s="499"/>
      <c r="H13" s="512"/>
      <c r="I13" s="512"/>
      <c r="J13" s="513"/>
      <c r="K13" s="496"/>
      <c r="L13" s="500"/>
      <c r="M13" s="503"/>
      <c r="N13" s="493"/>
      <c r="O13" s="492"/>
      <c r="P13" s="516"/>
      <c r="Q13" s="551"/>
      <c r="R13" s="474" t="s">
        <v>450</v>
      </c>
    </row>
    <row r="14" spans="2:18" ht="37.5" customHeight="1" x14ac:dyDescent="0.4">
      <c r="B14" s="914"/>
      <c r="C14" s="919"/>
      <c r="D14" s="866" t="s">
        <v>495</v>
      </c>
      <c r="E14" s="520" t="s">
        <v>496</v>
      </c>
      <c r="F14" s="456" t="s">
        <v>492</v>
      </c>
      <c r="G14" s="499"/>
      <c r="H14" s="512"/>
      <c r="I14" s="512"/>
      <c r="J14" s="513"/>
      <c r="K14" s="497"/>
      <c r="L14" s="500"/>
      <c r="M14" s="503"/>
      <c r="N14" s="494"/>
      <c r="O14" s="494"/>
      <c r="P14" s="505"/>
      <c r="Q14" s="551"/>
      <c r="R14" s="473" t="s">
        <v>449</v>
      </c>
    </row>
    <row r="15" spans="2:18" ht="38.1" customHeight="1" thickBot="1" x14ac:dyDescent="0.45">
      <c r="B15" s="915"/>
      <c r="C15" s="487" t="s">
        <v>479</v>
      </c>
      <c r="D15" s="518"/>
      <c r="E15" s="916" t="s">
        <v>480</v>
      </c>
      <c r="F15" s="917"/>
      <c r="G15" s="506"/>
      <c r="H15" s="507"/>
      <c r="I15" s="507"/>
      <c r="J15" s="508"/>
      <c r="K15" s="550"/>
      <c r="L15" s="514"/>
      <c r="M15" s="515"/>
      <c r="N15" s="548"/>
      <c r="O15" s="548"/>
      <c r="P15" s="548"/>
      <c r="Q15" s="549"/>
      <c r="R15" s="488"/>
    </row>
    <row r="16" spans="2:18" ht="19.5" x14ac:dyDescent="0.4">
      <c r="B16" s="480" t="s">
        <v>437</v>
      </c>
      <c r="C16" s="482"/>
    </row>
    <row r="17" spans="2:18" ht="22.5" customHeight="1" x14ac:dyDescent="0.4">
      <c r="B17" s="480" t="s">
        <v>438</v>
      </c>
      <c r="C17" s="482"/>
      <c r="L17" s="867" t="s">
        <v>517</v>
      </c>
      <c r="M17" s="868"/>
      <c r="N17" s="868"/>
      <c r="O17" s="479"/>
      <c r="P17" s="479" t="s">
        <v>519</v>
      </c>
      <c r="Q17" s="479"/>
      <c r="R17" s="533"/>
    </row>
    <row r="18" spans="2:18" ht="22.5" customHeight="1" x14ac:dyDescent="0.4">
      <c r="B18" s="480" t="s">
        <v>439</v>
      </c>
      <c r="C18" s="482"/>
      <c r="L18" s="869" t="s">
        <v>521</v>
      </c>
      <c r="M18" s="870"/>
      <c r="N18" s="870"/>
      <c r="O18" s="535"/>
      <c r="P18" s="535"/>
      <c r="Q18" s="536" t="s">
        <v>520</v>
      </c>
      <c r="R18" s="537" t="s">
        <v>520</v>
      </c>
    </row>
    <row r="19" spans="2:18" ht="22.5" customHeight="1" x14ac:dyDescent="0.4">
      <c r="B19" s="480" t="s">
        <v>441</v>
      </c>
      <c r="C19" s="482"/>
      <c r="L19" s="867" t="s">
        <v>522</v>
      </c>
      <c r="M19" s="868"/>
      <c r="N19" s="868"/>
      <c r="O19" s="479"/>
      <c r="P19" s="479"/>
      <c r="Q19" s="479"/>
      <c r="R19" s="533"/>
    </row>
    <row r="20" spans="2:18" ht="22.5" customHeight="1" x14ac:dyDescent="0.4">
      <c r="B20" s="480" t="s">
        <v>440</v>
      </c>
      <c r="C20" s="482"/>
      <c r="L20" s="871" t="s">
        <v>523</v>
      </c>
      <c r="M20" s="482"/>
      <c r="N20" s="482"/>
      <c r="P20" s="457" t="s">
        <v>524</v>
      </c>
      <c r="R20" s="540"/>
    </row>
    <row r="21" spans="2:18" ht="22.5" customHeight="1" x14ac:dyDescent="0.4">
      <c r="L21" s="871" t="s">
        <v>525</v>
      </c>
      <c r="M21" s="482"/>
      <c r="N21" s="482"/>
      <c r="R21" s="541"/>
    </row>
    <row r="22" spans="2:18" ht="22.5" customHeight="1" x14ac:dyDescent="0.4">
      <c r="L22" s="869" t="s">
        <v>526</v>
      </c>
      <c r="M22" s="870"/>
      <c r="N22" s="870"/>
      <c r="O22" s="535"/>
      <c r="P22" s="535" t="s">
        <v>518</v>
      </c>
      <c r="Q22" s="535"/>
      <c r="R22" s="542"/>
    </row>
    <row r="25" spans="2:18" ht="18.75" x14ac:dyDescent="0.4">
      <c r="E25" s="458"/>
    </row>
    <row r="26" spans="2:18" x14ac:dyDescent="0.4">
      <c r="E26" s="459"/>
    </row>
    <row r="27" spans="2:18" x14ac:dyDescent="0.4">
      <c r="E27" s="459"/>
    </row>
  </sheetData>
  <mergeCells count="9">
    <mergeCell ref="G4:K4"/>
    <mergeCell ref="L4:Q4"/>
    <mergeCell ref="B6:F6"/>
    <mergeCell ref="B7:B15"/>
    <mergeCell ref="D7:F7"/>
    <mergeCell ref="D8:F8"/>
    <mergeCell ref="C9:C14"/>
    <mergeCell ref="D9:D12"/>
    <mergeCell ref="E15:F15"/>
  </mergeCells>
  <phoneticPr fontId="1"/>
  <pageMargins left="0.25" right="0.25" top="0.36" bottom="0.32" header="0.3" footer="0.3"/>
  <pageSetup paperSize="9" scale="62" fitToHeight="0" orientation="landscape"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8.75" x14ac:dyDescent="0.4"/>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G80"/>
  <sheetViews>
    <sheetView showGridLines="0" topLeftCell="A48" zoomScale="70" zoomScaleNormal="70" workbookViewId="0">
      <selection activeCell="I68" sqref="I68"/>
    </sheetView>
  </sheetViews>
  <sheetFormatPr defaultRowHeight="18.75" x14ac:dyDescent="0.4"/>
  <cols>
    <col min="1" max="1" width="1.625" customWidth="1"/>
    <col min="2" max="2" width="11.625" customWidth="1"/>
    <col min="5" max="8" width="7.375" customWidth="1"/>
    <col min="18" max="18" width="8.625" customWidth="1"/>
    <col min="19" max="19" width="8.625" style="43" customWidth="1"/>
    <col min="20" max="23" width="8.625" customWidth="1"/>
    <col min="24" max="27" width="9.25" customWidth="1"/>
    <col min="28" max="28" width="9.625" customWidth="1"/>
  </cols>
  <sheetData>
    <row r="1" spans="1:33" ht="25.5" x14ac:dyDescent="0.4">
      <c r="A1" s="354"/>
      <c r="B1" s="355" t="s">
        <v>99</v>
      </c>
      <c r="C1" s="356"/>
      <c r="D1" s="356"/>
      <c r="E1" s="356"/>
      <c r="F1" s="356"/>
      <c r="G1" s="356"/>
      <c r="H1" s="356"/>
      <c r="I1" s="356"/>
      <c r="J1" s="356"/>
      <c r="K1" s="356"/>
      <c r="L1" s="356"/>
      <c r="M1" s="356"/>
      <c r="N1" s="356"/>
      <c r="O1" s="356"/>
      <c r="P1" s="356"/>
      <c r="Q1" s="356"/>
      <c r="R1" s="356"/>
      <c r="S1" s="356"/>
      <c r="T1" s="356"/>
      <c r="U1" s="356"/>
      <c r="V1" s="356"/>
      <c r="W1" s="357"/>
      <c r="X1" s="357"/>
      <c r="Y1" s="356"/>
      <c r="Z1" s="356" t="s">
        <v>241</v>
      </c>
      <c r="AA1" s="930">
        <f ca="1">TODAY()</f>
        <v>44791</v>
      </c>
      <c r="AB1" s="931"/>
    </row>
    <row r="2" spans="1:33" ht="14.1" customHeight="1" x14ac:dyDescent="0.4">
      <c r="A2" s="33"/>
      <c r="B2" s="351" t="s">
        <v>7</v>
      </c>
      <c r="C2" s="31"/>
      <c r="D2" s="31"/>
      <c r="E2" s="31"/>
      <c r="F2" s="31"/>
      <c r="G2" s="31"/>
      <c r="H2" s="31"/>
      <c r="I2" s="31"/>
      <c r="J2" s="31"/>
      <c r="K2" s="31"/>
      <c r="L2" s="31"/>
      <c r="M2" s="31"/>
      <c r="N2" s="31"/>
      <c r="O2" s="31"/>
      <c r="P2" s="31"/>
      <c r="Q2" s="31"/>
      <c r="R2" s="31"/>
      <c r="S2" s="44"/>
      <c r="T2" s="31"/>
      <c r="U2" s="31"/>
      <c r="V2" s="31"/>
      <c r="W2" s="31"/>
      <c r="X2" s="31"/>
      <c r="Y2" s="31"/>
      <c r="Z2" s="31"/>
      <c r="AA2" s="31"/>
      <c r="AB2" s="32"/>
    </row>
    <row r="3" spans="1:33" ht="21.95" customHeight="1" x14ac:dyDescent="0.4">
      <c r="A3" s="33"/>
      <c r="B3" s="72" t="s">
        <v>243</v>
      </c>
      <c r="C3" s="60"/>
      <c r="D3" s="22" t="s">
        <v>313</v>
      </c>
      <c r="E3" s="23"/>
      <c r="F3" s="23"/>
      <c r="G3" s="23"/>
      <c r="H3" s="23"/>
      <c r="I3" s="23"/>
      <c r="J3" s="23"/>
      <c r="K3" s="23"/>
      <c r="L3" s="23"/>
      <c r="M3" s="23"/>
      <c r="N3" s="23"/>
      <c r="O3" s="24"/>
      <c r="P3" s="326" t="s">
        <v>54</v>
      </c>
      <c r="Q3" s="325"/>
      <c r="R3" s="22"/>
      <c r="S3" s="23"/>
      <c r="T3" s="23"/>
      <c r="U3" s="48"/>
      <c r="V3" s="23"/>
      <c r="W3" s="23"/>
      <c r="X3" s="23"/>
      <c r="Y3" s="23"/>
      <c r="Z3" s="23"/>
      <c r="AA3" s="24"/>
      <c r="AB3" s="32"/>
    </row>
    <row r="4" spans="1:33" ht="21.95" customHeight="1" x14ac:dyDescent="0.4">
      <c r="A4" s="33"/>
      <c r="B4" s="327" t="s">
        <v>242</v>
      </c>
      <c r="C4" s="328"/>
      <c r="D4" s="329"/>
      <c r="E4" s="330"/>
      <c r="F4" s="330"/>
      <c r="G4" s="330"/>
      <c r="H4" s="330"/>
      <c r="I4" s="330"/>
      <c r="J4" s="330"/>
      <c r="K4" s="330"/>
      <c r="L4" s="330"/>
      <c r="M4" s="330"/>
      <c r="N4" s="330"/>
      <c r="O4" s="331"/>
      <c r="P4" s="332" t="s">
        <v>96</v>
      </c>
      <c r="Q4" s="328"/>
      <c r="R4" s="329"/>
      <c r="S4" s="330"/>
      <c r="T4" s="330"/>
      <c r="U4" s="333"/>
      <c r="V4" s="330"/>
      <c r="W4" s="330"/>
      <c r="X4" s="330"/>
      <c r="Y4" s="330"/>
      <c r="Z4" s="330"/>
      <c r="AA4" s="331"/>
      <c r="AB4" s="32"/>
    </row>
    <row r="5" spans="1:33" ht="21.95" customHeight="1" x14ac:dyDescent="0.4">
      <c r="A5" s="33"/>
      <c r="B5" s="322" t="s">
        <v>7</v>
      </c>
      <c r="C5" s="44"/>
      <c r="D5" s="44"/>
      <c r="E5" s="44"/>
      <c r="F5" s="44"/>
      <c r="G5" s="44"/>
      <c r="H5" s="44"/>
      <c r="I5" s="44"/>
      <c r="J5" s="44"/>
      <c r="K5" s="44"/>
      <c r="L5" s="44"/>
      <c r="M5" s="44"/>
      <c r="N5" s="44"/>
      <c r="O5" s="44"/>
      <c r="P5" s="322"/>
      <c r="Q5" s="44"/>
      <c r="R5" s="44"/>
      <c r="S5" s="31"/>
      <c r="T5" s="31"/>
      <c r="U5" s="44"/>
      <c r="V5" s="31"/>
      <c r="W5" s="31"/>
      <c r="X5" s="31"/>
      <c r="Y5" s="31"/>
      <c r="Z5" s="31"/>
      <c r="AA5" s="31"/>
      <c r="AB5" s="32"/>
    </row>
    <row r="6" spans="1:33" ht="21.95" customHeight="1" x14ac:dyDescent="0.4">
      <c r="A6" s="33"/>
      <c r="B6" s="22" t="s">
        <v>244</v>
      </c>
      <c r="C6" s="23"/>
      <c r="D6" s="23"/>
      <c r="E6" s="23"/>
      <c r="F6" s="23"/>
      <c r="G6" s="23"/>
      <c r="H6" s="23"/>
      <c r="I6" s="23"/>
      <c r="J6" s="48"/>
      <c r="K6" s="48"/>
      <c r="L6" s="48"/>
      <c r="M6" s="48"/>
      <c r="N6" s="48"/>
      <c r="O6" s="48"/>
      <c r="P6" s="334"/>
      <c r="Q6" s="48"/>
      <c r="R6" s="48"/>
      <c r="S6" s="23"/>
      <c r="T6" s="23"/>
      <c r="U6" s="48"/>
      <c r="V6" s="23"/>
      <c r="W6" s="23"/>
      <c r="X6" s="23"/>
      <c r="Y6" s="23"/>
      <c r="Z6" s="23"/>
      <c r="AA6" s="24"/>
      <c r="AB6" s="32"/>
    </row>
    <row r="7" spans="1:33" x14ac:dyDescent="0.4">
      <c r="A7" s="33"/>
      <c r="B7" s="335"/>
      <c r="C7" s="44"/>
      <c r="D7" s="44"/>
      <c r="E7" s="44"/>
      <c r="F7" s="44"/>
      <c r="G7" s="44"/>
      <c r="H7" s="44"/>
      <c r="I7" s="44"/>
      <c r="J7" s="44"/>
      <c r="K7" s="44"/>
      <c r="L7" s="44"/>
      <c r="M7" s="44"/>
      <c r="N7" s="44"/>
      <c r="O7" s="44"/>
      <c r="P7" s="44"/>
      <c r="Q7" s="44"/>
      <c r="R7" s="44"/>
      <c r="S7" s="44"/>
      <c r="T7" s="31"/>
      <c r="U7" s="31"/>
      <c r="V7" s="31"/>
      <c r="W7" s="31"/>
      <c r="X7" s="31"/>
      <c r="Y7" s="31"/>
      <c r="Z7" s="31"/>
      <c r="AA7" s="32"/>
      <c r="AB7" s="32"/>
    </row>
    <row r="8" spans="1:33" ht="21.95" customHeight="1" x14ac:dyDescent="0.4">
      <c r="A8" s="33"/>
      <c r="B8" s="336"/>
      <c r="C8" s="49"/>
      <c r="D8" s="49"/>
      <c r="E8" s="49"/>
      <c r="F8" s="49"/>
      <c r="G8" s="49"/>
      <c r="H8" s="49"/>
      <c r="I8" s="49"/>
      <c r="J8" s="49"/>
      <c r="K8" s="49"/>
      <c r="L8" s="49"/>
      <c r="M8" s="49"/>
      <c r="N8" s="49"/>
      <c r="O8" s="49"/>
      <c r="P8" s="49"/>
      <c r="Q8" s="49"/>
      <c r="R8" s="49"/>
      <c r="S8" s="49"/>
      <c r="T8" s="26"/>
      <c r="U8" s="26"/>
      <c r="V8" s="26"/>
      <c r="W8" s="26"/>
      <c r="X8" s="26"/>
      <c r="Y8" s="26"/>
      <c r="Z8" s="26"/>
      <c r="AA8" s="27"/>
      <c r="AB8" s="32"/>
    </row>
    <row r="9" spans="1:33" ht="21.95" customHeight="1" x14ac:dyDescent="0.4">
      <c r="A9" s="33"/>
      <c r="B9" s="322"/>
      <c r="C9" s="44"/>
      <c r="D9" s="44"/>
      <c r="E9" s="44"/>
      <c r="F9" s="44"/>
      <c r="G9" s="44"/>
      <c r="H9" s="44"/>
      <c r="I9" s="44"/>
      <c r="J9" s="44"/>
      <c r="K9" s="44"/>
      <c r="L9" s="44"/>
      <c r="M9" s="44"/>
      <c r="N9" s="44"/>
      <c r="O9" s="44"/>
      <c r="P9" s="44"/>
      <c r="Q9" s="44"/>
      <c r="R9" s="44"/>
      <c r="S9" s="44"/>
      <c r="T9" s="31"/>
      <c r="U9" s="31"/>
      <c r="V9" s="31"/>
      <c r="W9" s="31"/>
      <c r="X9" s="31"/>
      <c r="Y9" s="31"/>
      <c r="Z9" s="31"/>
      <c r="AA9" s="31"/>
      <c r="AB9" s="32"/>
    </row>
    <row r="10" spans="1:33" ht="21.95" customHeight="1" x14ac:dyDescent="0.4">
      <c r="A10" s="33"/>
      <c r="B10" s="322"/>
      <c r="C10" s="44"/>
      <c r="D10" s="44"/>
      <c r="E10" s="44"/>
      <c r="F10" s="44"/>
      <c r="G10" s="44"/>
      <c r="H10" s="44"/>
      <c r="I10" s="44"/>
      <c r="J10" s="44"/>
      <c r="K10" s="44"/>
      <c r="L10" s="44"/>
      <c r="M10" s="44"/>
      <c r="N10" s="44"/>
      <c r="O10" s="44"/>
      <c r="P10" s="44"/>
      <c r="Q10" s="44"/>
      <c r="R10" s="44"/>
      <c r="S10" s="44"/>
      <c r="T10" s="31"/>
      <c r="U10" s="31"/>
      <c r="V10" s="31"/>
      <c r="W10" s="31"/>
      <c r="X10" s="31"/>
      <c r="Y10" s="31"/>
      <c r="Z10" s="31"/>
      <c r="AA10" s="31"/>
      <c r="AB10" s="32"/>
    </row>
    <row r="11" spans="1:33" ht="21.95" hidden="1" customHeight="1" thickBot="1" x14ac:dyDescent="0.45">
      <c r="A11" s="33"/>
      <c r="B11" s="322"/>
      <c r="C11" s="44"/>
      <c r="D11" s="44"/>
      <c r="E11" s="44"/>
      <c r="F11" s="44"/>
      <c r="G11" s="44"/>
      <c r="H11" s="44"/>
      <c r="I11" s="44"/>
      <c r="J11" s="44"/>
      <c r="K11" s="44"/>
      <c r="L11" s="44"/>
      <c r="M11" s="44"/>
      <c r="N11" s="44"/>
      <c r="O11" s="44"/>
      <c r="P11" s="44"/>
      <c r="Q11" s="44"/>
      <c r="R11" s="44"/>
      <c r="S11" s="44"/>
      <c r="T11" s="31">
        <v>1</v>
      </c>
      <c r="U11" s="31">
        <v>2</v>
      </c>
      <c r="V11" s="31">
        <v>3</v>
      </c>
      <c r="W11" s="31">
        <v>4</v>
      </c>
      <c r="X11" s="31"/>
      <c r="Y11" s="31"/>
      <c r="Z11" s="31"/>
      <c r="AA11" s="31"/>
      <c r="AB11" s="32"/>
    </row>
    <row r="12" spans="1:33" ht="21.95" customHeight="1" x14ac:dyDescent="0.4">
      <c r="A12" s="33"/>
      <c r="B12" s="450" t="s">
        <v>127</v>
      </c>
      <c r="C12" s="44"/>
      <c r="D12" s="44"/>
      <c r="E12" s="44"/>
      <c r="F12" s="44"/>
      <c r="G12" s="44"/>
      <c r="H12" s="44"/>
      <c r="I12" s="44"/>
      <c r="J12" s="44"/>
      <c r="K12" s="44"/>
      <c r="L12" s="44"/>
      <c r="M12" s="44"/>
      <c r="N12" s="44"/>
      <c r="O12" s="44"/>
      <c r="P12" s="44"/>
      <c r="Q12" s="44"/>
      <c r="R12" s="424" t="s">
        <v>197</v>
      </c>
      <c r="S12" s="425"/>
      <c r="T12" s="426" t="s">
        <v>129</v>
      </c>
      <c r="U12" s="427"/>
      <c r="V12" s="427"/>
      <c r="W12" s="428"/>
      <c r="X12" s="31"/>
      <c r="Y12" s="31"/>
      <c r="Z12" s="31"/>
      <c r="AA12" s="31"/>
      <c r="AB12" s="32"/>
    </row>
    <row r="13" spans="1:33" ht="21.95" customHeight="1" x14ac:dyDescent="0.4">
      <c r="A13" s="33"/>
      <c r="B13" s="323"/>
      <c r="C13" s="44"/>
      <c r="D13" s="44"/>
      <c r="E13" s="44"/>
      <c r="F13" s="44"/>
      <c r="G13" s="44"/>
      <c r="H13" s="44"/>
      <c r="I13" s="44"/>
      <c r="J13" s="44"/>
      <c r="K13" s="44"/>
      <c r="L13" s="44"/>
      <c r="M13" s="44"/>
      <c r="N13" s="44"/>
      <c r="O13" s="44"/>
      <c r="P13" s="44"/>
      <c r="Q13" s="44"/>
      <c r="R13" s="416" t="s">
        <v>9</v>
      </c>
      <c r="S13" s="416" t="s">
        <v>198</v>
      </c>
      <c r="T13" s="932" t="s">
        <v>246</v>
      </c>
      <c r="U13" s="932" t="s">
        <v>245</v>
      </c>
      <c r="V13" s="932" t="s">
        <v>247</v>
      </c>
      <c r="W13" s="932" t="s">
        <v>248</v>
      </c>
      <c r="X13" s="31"/>
      <c r="Y13" s="31"/>
      <c r="Z13" s="31"/>
      <c r="AA13" s="31"/>
      <c r="AB13" s="32"/>
    </row>
    <row r="14" spans="1:33" ht="21.95" customHeight="1" x14ac:dyDescent="0.4">
      <c r="A14" s="33"/>
      <c r="B14" s="418" t="s">
        <v>137</v>
      </c>
      <c r="C14" s="419"/>
      <c r="D14" s="420" t="s">
        <v>199</v>
      </c>
      <c r="E14" s="421"/>
      <c r="F14" s="421"/>
      <c r="G14" s="421"/>
      <c r="H14" s="421"/>
      <c r="I14" s="421"/>
      <c r="J14" s="421"/>
      <c r="K14" s="421"/>
      <c r="L14" s="422"/>
      <c r="M14" s="421"/>
      <c r="N14" s="421"/>
      <c r="O14" s="423"/>
      <c r="P14" s="423"/>
      <c r="Q14" s="421"/>
      <c r="R14" s="417"/>
      <c r="S14" s="417"/>
      <c r="T14" s="933"/>
      <c r="U14" s="933"/>
      <c r="V14" s="933"/>
      <c r="W14" s="933"/>
      <c r="X14" s="31"/>
      <c r="Y14" s="31"/>
      <c r="Z14" s="31"/>
      <c r="AA14" s="31"/>
      <c r="AB14" s="32"/>
    </row>
    <row r="15" spans="1:33" ht="21.95" customHeight="1" x14ac:dyDescent="0.4">
      <c r="A15" s="33"/>
      <c r="B15" s="337" t="s">
        <v>140</v>
      </c>
      <c r="C15" s="340"/>
      <c r="D15" s="390" t="e">
        <f>#REF!</f>
        <v>#REF!</v>
      </c>
      <c r="E15" s="377"/>
      <c r="F15" s="377"/>
      <c r="G15" s="376"/>
      <c r="H15" s="376"/>
      <c r="I15" s="376"/>
      <c r="J15" s="376"/>
      <c r="K15" s="376"/>
      <c r="L15" s="376"/>
      <c r="M15" s="376"/>
      <c r="N15" s="376"/>
      <c r="O15" s="376"/>
      <c r="P15" s="376"/>
      <c r="Q15" s="376"/>
      <c r="R15" s="407" t="s">
        <v>142</v>
      </c>
      <c r="S15" s="407"/>
      <c r="T15" s="391"/>
      <c r="U15" s="391">
        <v>1</v>
      </c>
      <c r="V15" s="391"/>
      <c r="W15" s="391"/>
      <c r="X15" s="31"/>
      <c r="Y15" s="31"/>
      <c r="Z15" s="31"/>
      <c r="AA15" s="31"/>
      <c r="AB15" s="32"/>
      <c r="AC15" s="241">
        <f>+T15*T$11+U15*U$11+V15*V$11+W15*W$11</f>
        <v>2</v>
      </c>
      <c r="AD15" s="241"/>
      <c r="AE15" s="160"/>
      <c r="AF15" s="160"/>
      <c r="AG15" s="160"/>
    </row>
    <row r="16" spans="1:33" ht="21.95" customHeight="1" x14ac:dyDescent="0.4">
      <c r="A16" s="33"/>
      <c r="B16" s="341" t="s">
        <v>140</v>
      </c>
      <c r="C16" s="344"/>
      <c r="D16" s="345" t="e">
        <f>#REF!</f>
        <v>#REF!</v>
      </c>
      <c r="E16" s="343"/>
      <c r="F16" s="343"/>
      <c r="G16" s="342"/>
      <c r="H16" s="342"/>
      <c r="I16" s="342"/>
      <c r="J16" s="342"/>
      <c r="K16" s="342"/>
      <c r="L16" s="342"/>
      <c r="M16" s="342"/>
      <c r="N16" s="342"/>
      <c r="O16" s="342"/>
      <c r="P16" s="342"/>
      <c r="Q16" s="342"/>
      <c r="R16" s="408" t="s">
        <v>142</v>
      </c>
      <c r="S16" s="408" t="s">
        <v>142</v>
      </c>
      <c r="T16" s="392">
        <v>1</v>
      </c>
      <c r="U16" s="392"/>
      <c r="V16" s="392"/>
      <c r="W16" s="392"/>
      <c r="X16" s="31"/>
      <c r="Y16" s="31"/>
      <c r="Z16" s="31"/>
      <c r="AA16" s="31"/>
      <c r="AB16" s="32"/>
      <c r="AC16" s="241">
        <f t="shared" ref="AC16:AC40" si="0">+T16*T$11+U16*U$11+V16*V$11+W16*W$11</f>
        <v>1</v>
      </c>
      <c r="AD16" s="241"/>
      <c r="AE16" s="160"/>
      <c r="AF16" s="160"/>
      <c r="AG16" s="160"/>
    </row>
    <row r="17" spans="1:33" ht="21.95" customHeight="1" x14ac:dyDescent="0.4">
      <c r="A17" s="33"/>
      <c r="B17" s="341" t="s">
        <v>140</v>
      </c>
      <c r="C17" s="344"/>
      <c r="D17" s="345" t="e">
        <f>#REF!</f>
        <v>#REF!</v>
      </c>
      <c r="E17" s="343"/>
      <c r="F17" s="343"/>
      <c r="G17" s="342"/>
      <c r="H17" s="342"/>
      <c r="I17" s="342"/>
      <c r="J17" s="342"/>
      <c r="K17" s="342"/>
      <c r="L17" s="342"/>
      <c r="M17" s="342"/>
      <c r="N17" s="342"/>
      <c r="O17" s="342"/>
      <c r="P17" s="342"/>
      <c r="Q17" s="342"/>
      <c r="R17" s="408" t="s">
        <v>142</v>
      </c>
      <c r="S17" s="408"/>
      <c r="T17" s="392">
        <v>1</v>
      </c>
      <c r="U17" s="392"/>
      <c r="V17" s="392"/>
      <c r="W17" s="392"/>
      <c r="X17" s="31"/>
      <c r="Y17" s="31"/>
      <c r="Z17" s="31"/>
      <c r="AA17" s="31"/>
      <c r="AB17" s="32"/>
      <c r="AC17" s="241">
        <f t="shared" si="0"/>
        <v>1</v>
      </c>
      <c r="AD17" s="241"/>
      <c r="AE17" s="160"/>
      <c r="AF17" s="160"/>
      <c r="AG17" s="160"/>
    </row>
    <row r="18" spans="1:33" ht="21.95" customHeight="1" x14ac:dyDescent="0.4">
      <c r="A18" s="33"/>
      <c r="B18" s="341" t="s">
        <v>140</v>
      </c>
      <c r="C18" s="344"/>
      <c r="D18" s="345" t="e">
        <f>#REF!</f>
        <v>#REF!</v>
      </c>
      <c r="E18" s="343"/>
      <c r="F18" s="343"/>
      <c r="G18" s="342"/>
      <c r="H18" s="342"/>
      <c r="I18" s="342"/>
      <c r="J18" s="342"/>
      <c r="K18" s="342"/>
      <c r="L18" s="342"/>
      <c r="M18" s="342"/>
      <c r="N18" s="342"/>
      <c r="O18" s="342"/>
      <c r="P18" s="342"/>
      <c r="Q18" s="342"/>
      <c r="R18" s="408"/>
      <c r="S18" s="408" t="s">
        <v>142</v>
      </c>
      <c r="T18" s="392"/>
      <c r="U18" s="392">
        <v>1</v>
      </c>
      <c r="V18" s="392"/>
      <c r="W18" s="392"/>
      <c r="X18" s="31"/>
      <c r="Y18" s="31"/>
      <c r="Z18" s="31"/>
      <c r="AA18" s="31"/>
      <c r="AB18" s="32"/>
      <c r="AC18" s="241">
        <f t="shared" si="0"/>
        <v>2</v>
      </c>
      <c r="AD18" s="241"/>
      <c r="AE18" s="160"/>
      <c r="AF18" s="160"/>
      <c r="AG18" s="160"/>
    </row>
    <row r="19" spans="1:33" ht="21.95" customHeight="1" x14ac:dyDescent="0.4">
      <c r="A19" s="33"/>
      <c r="B19" s="395" t="s">
        <v>140</v>
      </c>
      <c r="C19" s="396"/>
      <c r="D19" s="397" t="e">
        <f>#REF!</f>
        <v>#REF!</v>
      </c>
      <c r="E19" s="398"/>
      <c r="F19" s="398"/>
      <c r="G19" s="347"/>
      <c r="H19" s="347"/>
      <c r="I19" s="347"/>
      <c r="J19" s="347"/>
      <c r="K19" s="347"/>
      <c r="L19" s="347"/>
      <c r="M19" s="347"/>
      <c r="N19" s="347"/>
      <c r="O19" s="347"/>
      <c r="P19" s="347"/>
      <c r="Q19" s="347"/>
      <c r="R19" s="409"/>
      <c r="S19" s="409" t="s">
        <v>142</v>
      </c>
      <c r="T19" s="399"/>
      <c r="U19" s="399">
        <v>1</v>
      </c>
      <c r="V19" s="399"/>
      <c r="W19" s="399"/>
      <c r="X19" s="31"/>
      <c r="Y19" s="31"/>
      <c r="Z19" s="31"/>
      <c r="AA19" s="31"/>
      <c r="AB19" s="32"/>
      <c r="AC19" s="241">
        <f t="shared" si="0"/>
        <v>2</v>
      </c>
      <c r="AD19" s="241">
        <f>SUM(AC15:AC19)</f>
        <v>8</v>
      </c>
      <c r="AE19" s="160"/>
      <c r="AF19" s="160"/>
      <c r="AG19" s="160"/>
    </row>
    <row r="20" spans="1:33" ht="21.95" customHeight="1" x14ac:dyDescent="0.4">
      <c r="A20" s="33"/>
      <c r="B20" s="402" t="s">
        <v>151</v>
      </c>
      <c r="C20" s="385"/>
      <c r="D20" s="390" t="e">
        <f>#REF!</f>
        <v>#REF!</v>
      </c>
      <c r="E20" s="377"/>
      <c r="F20" s="377"/>
      <c r="G20" s="376"/>
      <c r="H20" s="376"/>
      <c r="I20" s="376"/>
      <c r="J20" s="376"/>
      <c r="K20" s="376"/>
      <c r="L20" s="376"/>
      <c r="M20" s="376"/>
      <c r="N20" s="376"/>
      <c r="O20" s="376"/>
      <c r="P20" s="376"/>
      <c r="Q20" s="376"/>
      <c r="R20" s="410"/>
      <c r="S20" s="410" t="s">
        <v>142</v>
      </c>
      <c r="T20" s="403"/>
      <c r="U20" s="403">
        <v>1</v>
      </c>
      <c r="V20" s="403"/>
      <c r="W20" s="403"/>
      <c r="X20" s="31"/>
      <c r="Y20" s="31"/>
      <c r="Z20" s="31"/>
      <c r="AA20" s="31"/>
      <c r="AB20" s="32"/>
      <c r="AC20" s="241">
        <f t="shared" si="0"/>
        <v>2</v>
      </c>
      <c r="AD20" s="241"/>
      <c r="AE20" s="160"/>
      <c r="AF20" s="160"/>
      <c r="AG20" s="160"/>
    </row>
    <row r="21" spans="1:33" ht="21.95" customHeight="1" x14ac:dyDescent="0.4">
      <c r="A21" s="33"/>
      <c r="B21" s="341" t="s">
        <v>151</v>
      </c>
      <c r="C21" s="344"/>
      <c r="D21" s="345" t="e">
        <f>#REF!</f>
        <v>#REF!</v>
      </c>
      <c r="E21" s="343"/>
      <c r="F21" s="343"/>
      <c r="G21" s="342"/>
      <c r="H21" s="342"/>
      <c r="I21" s="342"/>
      <c r="J21" s="342"/>
      <c r="K21" s="342"/>
      <c r="L21" s="342"/>
      <c r="M21" s="342"/>
      <c r="N21" s="342"/>
      <c r="O21" s="342"/>
      <c r="P21" s="342"/>
      <c r="Q21" s="342"/>
      <c r="R21" s="411"/>
      <c r="S21" s="411" t="s">
        <v>142</v>
      </c>
      <c r="T21" s="393"/>
      <c r="U21" s="393"/>
      <c r="V21" s="393">
        <v>1</v>
      </c>
      <c r="W21" s="393"/>
      <c r="X21" s="31"/>
      <c r="Y21" s="31"/>
      <c r="Z21" s="31"/>
      <c r="AA21" s="31"/>
      <c r="AB21" s="32"/>
      <c r="AC21" s="241">
        <f t="shared" si="0"/>
        <v>3</v>
      </c>
      <c r="AD21" s="241"/>
      <c r="AE21" s="160"/>
      <c r="AF21" s="160"/>
      <c r="AG21" s="160"/>
    </row>
    <row r="22" spans="1:33" ht="21.95" customHeight="1" x14ac:dyDescent="0.4">
      <c r="A22" s="33"/>
      <c r="B22" s="341" t="s">
        <v>151</v>
      </c>
      <c r="C22" s="344"/>
      <c r="D22" s="345" t="e">
        <f>#REF!</f>
        <v>#REF!</v>
      </c>
      <c r="E22" s="343"/>
      <c r="F22" s="343"/>
      <c r="G22" s="342"/>
      <c r="H22" s="342"/>
      <c r="I22" s="342"/>
      <c r="J22" s="342"/>
      <c r="K22" s="342"/>
      <c r="L22" s="342"/>
      <c r="M22" s="342"/>
      <c r="N22" s="342"/>
      <c r="O22" s="342"/>
      <c r="P22" s="342"/>
      <c r="Q22" s="342"/>
      <c r="R22" s="411" t="s">
        <v>142</v>
      </c>
      <c r="S22" s="411" t="s">
        <v>142</v>
      </c>
      <c r="T22" s="393"/>
      <c r="U22" s="393"/>
      <c r="V22" s="393"/>
      <c r="W22" s="393">
        <v>1</v>
      </c>
      <c r="X22" s="31"/>
      <c r="Y22" s="31"/>
      <c r="Z22" s="31"/>
      <c r="AA22" s="31"/>
      <c r="AB22" s="32"/>
      <c r="AC22" s="241">
        <f t="shared" si="0"/>
        <v>4</v>
      </c>
      <c r="AD22" s="241"/>
      <c r="AE22" s="160"/>
      <c r="AF22" s="160"/>
      <c r="AG22" s="160"/>
    </row>
    <row r="23" spans="1:33" ht="21.95" customHeight="1" x14ac:dyDescent="0.4">
      <c r="A23" s="33"/>
      <c r="B23" s="341" t="s">
        <v>151</v>
      </c>
      <c r="C23" s="344"/>
      <c r="D23" s="345" t="e">
        <f>#REF!</f>
        <v>#REF!</v>
      </c>
      <c r="E23" s="343"/>
      <c r="F23" s="343"/>
      <c r="G23" s="342"/>
      <c r="H23" s="342"/>
      <c r="I23" s="342"/>
      <c r="J23" s="342"/>
      <c r="K23" s="342"/>
      <c r="L23" s="342"/>
      <c r="M23" s="342"/>
      <c r="N23" s="342"/>
      <c r="O23" s="342"/>
      <c r="P23" s="342"/>
      <c r="Q23" s="342"/>
      <c r="R23" s="411" t="s">
        <v>142</v>
      </c>
      <c r="S23" s="411" t="s">
        <v>142</v>
      </c>
      <c r="T23" s="393"/>
      <c r="U23" s="393"/>
      <c r="V23" s="393"/>
      <c r="W23" s="393">
        <v>1</v>
      </c>
      <c r="X23" s="31"/>
      <c r="Y23" s="31"/>
      <c r="Z23" s="31"/>
      <c r="AA23" s="31"/>
      <c r="AB23" s="32"/>
      <c r="AC23" s="241">
        <f t="shared" si="0"/>
        <v>4</v>
      </c>
      <c r="AD23" s="241"/>
      <c r="AE23" s="160"/>
      <c r="AF23" s="160"/>
      <c r="AG23" s="160"/>
    </row>
    <row r="24" spans="1:33" ht="21.95" customHeight="1" x14ac:dyDescent="0.4">
      <c r="A24" s="33"/>
      <c r="B24" s="404" t="s">
        <v>151</v>
      </c>
      <c r="C24" s="331"/>
      <c r="D24" s="346" t="e">
        <f>#REF!</f>
        <v>#REF!</v>
      </c>
      <c r="E24" s="333"/>
      <c r="F24" s="333"/>
      <c r="G24" s="330"/>
      <c r="H24" s="330"/>
      <c r="I24" s="330"/>
      <c r="J24" s="330"/>
      <c r="K24" s="330"/>
      <c r="L24" s="330"/>
      <c r="M24" s="330"/>
      <c r="N24" s="330"/>
      <c r="O24" s="330"/>
      <c r="P24" s="330"/>
      <c r="Q24" s="330"/>
      <c r="R24" s="412" t="s">
        <v>142</v>
      </c>
      <c r="S24" s="412" t="s">
        <v>142</v>
      </c>
      <c r="T24" s="405"/>
      <c r="U24" s="405"/>
      <c r="V24" s="405">
        <v>1</v>
      </c>
      <c r="W24" s="405"/>
      <c r="X24" s="31"/>
      <c r="Y24" s="31"/>
      <c r="Z24" s="31"/>
      <c r="AA24" s="31"/>
      <c r="AB24" s="32"/>
      <c r="AC24" s="241">
        <f t="shared" si="0"/>
        <v>3</v>
      </c>
      <c r="AD24" s="241">
        <f>SUM(AC20:AC24)</f>
        <v>16</v>
      </c>
      <c r="AE24" s="160"/>
      <c r="AF24" s="160"/>
      <c r="AG24" s="160"/>
    </row>
    <row r="25" spans="1:33" x14ac:dyDescent="0.4">
      <c r="A25" s="33"/>
      <c r="B25" s="337" t="s">
        <v>162</v>
      </c>
      <c r="C25" s="340"/>
      <c r="D25" s="400" t="e">
        <f>#REF!</f>
        <v>#REF!</v>
      </c>
      <c r="E25" s="339"/>
      <c r="F25" s="339"/>
      <c r="G25" s="338"/>
      <c r="H25" s="338"/>
      <c r="I25" s="338"/>
      <c r="J25" s="338"/>
      <c r="K25" s="338"/>
      <c r="L25" s="338"/>
      <c r="M25" s="338"/>
      <c r="N25" s="338"/>
      <c r="O25" s="338"/>
      <c r="P25" s="338"/>
      <c r="Q25" s="338"/>
      <c r="R25" s="413" t="s">
        <v>142</v>
      </c>
      <c r="S25" s="413" t="s">
        <v>142</v>
      </c>
      <c r="T25" s="401"/>
      <c r="U25" s="401"/>
      <c r="V25" s="401">
        <v>1</v>
      </c>
      <c r="W25" s="401"/>
      <c r="X25" s="31"/>
      <c r="Y25" s="31"/>
      <c r="Z25" s="31"/>
      <c r="AA25" s="31"/>
      <c r="AB25" s="32"/>
      <c r="AC25" s="241">
        <f t="shared" si="0"/>
        <v>3</v>
      </c>
      <c r="AD25" s="241"/>
      <c r="AE25" s="160"/>
      <c r="AF25" s="160"/>
      <c r="AG25" s="160"/>
    </row>
    <row r="26" spans="1:33" x14ac:dyDescent="0.4">
      <c r="A26" s="33"/>
      <c r="B26" s="341" t="s">
        <v>162</v>
      </c>
      <c r="C26" s="344"/>
      <c r="D26" s="345" t="e">
        <f>#REF!</f>
        <v>#REF!</v>
      </c>
      <c r="E26" s="343"/>
      <c r="F26" s="343"/>
      <c r="G26" s="342"/>
      <c r="H26" s="342"/>
      <c r="I26" s="342"/>
      <c r="J26" s="342"/>
      <c r="K26" s="342"/>
      <c r="L26" s="342"/>
      <c r="M26" s="342"/>
      <c r="N26" s="342"/>
      <c r="O26" s="342"/>
      <c r="P26" s="342"/>
      <c r="Q26" s="342"/>
      <c r="R26" s="411" t="s">
        <v>142</v>
      </c>
      <c r="S26" s="411" t="s">
        <v>142</v>
      </c>
      <c r="T26" s="393"/>
      <c r="U26" s="393">
        <v>1</v>
      </c>
      <c r="V26" s="393"/>
      <c r="W26" s="393"/>
      <c r="X26" s="31"/>
      <c r="Y26" s="31"/>
      <c r="Z26" s="31"/>
      <c r="AA26" s="31"/>
      <c r="AB26" s="32"/>
      <c r="AC26" s="241">
        <f t="shared" si="0"/>
        <v>2</v>
      </c>
      <c r="AD26" s="241">
        <f>SUM(AC25:AC29)</f>
        <v>12</v>
      </c>
      <c r="AE26" s="160"/>
      <c r="AF26" s="160"/>
      <c r="AG26" s="160"/>
    </row>
    <row r="27" spans="1:33" x14ac:dyDescent="0.4">
      <c r="A27" s="33"/>
      <c r="B27" s="341" t="s">
        <v>162</v>
      </c>
      <c r="C27" s="344"/>
      <c r="D27" s="345" t="e">
        <f>#REF!</f>
        <v>#REF!</v>
      </c>
      <c r="E27" s="343"/>
      <c r="F27" s="343"/>
      <c r="G27" s="342"/>
      <c r="H27" s="342"/>
      <c r="I27" s="342"/>
      <c r="J27" s="342"/>
      <c r="K27" s="342"/>
      <c r="L27" s="342"/>
      <c r="M27" s="342"/>
      <c r="N27" s="342"/>
      <c r="O27" s="342"/>
      <c r="P27" s="342"/>
      <c r="Q27" s="342"/>
      <c r="R27" s="411" t="s">
        <v>142</v>
      </c>
      <c r="S27" s="411" t="s">
        <v>142</v>
      </c>
      <c r="T27" s="393"/>
      <c r="U27" s="393"/>
      <c r="V27" s="393"/>
      <c r="W27" s="393">
        <v>1</v>
      </c>
      <c r="X27" s="31"/>
      <c r="Y27" s="31"/>
      <c r="Z27" s="31"/>
      <c r="AA27" s="31"/>
      <c r="AB27" s="32"/>
      <c r="AC27" s="241">
        <f t="shared" si="0"/>
        <v>4</v>
      </c>
      <c r="AD27" s="241"/>
      <c r="AE27" s="160"/>
      <c r="AF27" s="160"/>
      <c r="AG27" s="160"/>
    </row>
    <row r="28" spans="1:33" ht="21.95" customHeight="1" x14ac:dyDescent="0.4">
      <c r="A28" s="33"/>
      <c r="B28" s="341" t="s">
        <v>162</v>
      </c>
      <c r="C28" s="344"/>
      <c r="D28" s="345" t="e">
        <f>#REF!</f>
        <v>#REF!</v>
      </c>
      <c r="E28" s="343"/>
      <c r="F28" s="343"/>
      <c r="G28" s="342"/>
      <c r="H28" s="342"/>
      <c r="I28" s="342"/>
      <c r="J28" s="342"/>
      <c r="K28" s="342"/>
      <c r="L28" s="342"/>
      <c r="M28" s="342"/>
      <c r="N28" s="342"/>
      <c r="O28" s="342"/>
      <c r="P28" s="342"/>
      <c r="Q28" s="342"/>
      <c r="R28" s="411"/>
      <c r="S28" s="411" t="s">
        <v>142</v>
      </c>
      <c r="T28" s="393">
        <v>1</v>
      </c>
      <c r="U28" s="393"/>
      <c r="V28" s="393"/>
      <c r="W28" s="393"/>
      <c r="X28" s="31"/>
      <c r="Y28" s="31"/>
      <c r="Z28" s="31"/>
      <c r="AA28" s="31"/>
      <c r="AB28" s="32"/>
      <c r="AC28" s="241">
        <f t="shared" si="0"/>
        <v>1</v>
      </c>
      <c r="AD28" s="241"/>
      <c r="AE28" s="160"/>
      <c r="AF28" s="160"/>
      <c r="AG28" s="160"/>
    </row>
    <row r="29" spans="1:33" ht="21.95" customHeight="1" x14ac:dyDescent="0.4">
      <c r="A29" s="33"/>
      <c r="B29" s="395" t="s">
        <v>162</v>
      </c>
      <c r="C29" s="396"/>
      <c r="D29" s="397" t="e">
        <f>#REF!</f>
        <v>#REF!</v>
      </c>
      <c r="E29" s="398"/>
      <c r="F29" s="398"/>
      <c r="G29" s="347"/>
      <c r="H29" s="347"/>
      <c r="I29" s="347"/>
      <c r="J29" s="347"/>
      <c r="K29" s="347"/>
      <c r="L29" s="347"/>
      <c r="M29" s="347"/>
      <c r="N29" s="347"/>
      <c r="O29" s="347"/>
      <c r="P29" s="347"/>
      <c r="Q29" s="347"/>
      <c r="R29" s="409" t="s">
        <v>142</v>
      </c>
      <c r="S29" s="409"/>
      <c r="T29" s="399"/>
      <c r="U29" s="399">
        <v>1</v>
      </c>
      <c r="V29" s="399"/>
      <c r="W29" s="399"/>
      <c r="X29" s="31"/>
      <c r="Y29" s="31"/>
      <c r="Z29" s="31"/>
      <c r="AA29" s="31"/>
      <c r="AB29" s="32"/>
      <c r="AC29" s="241">
        <f t="shared" si="0"/>
        <v>2</v>
      </c>
      <c r="AD29" s="241"/>
      <c r="AE29" s="160"/>
      <c r="AF29" s="160"/>
      <c r="AG29" s="160"/>
    </row>
    <row r="30" spans="1:33" ht="21.95" customHeight="1" x14ac:dyDescent="0.4">
      <c r="A30" s="33"/>
      <c r="B30" s="402" t="s">
        <v>171</v>
      </c>
      <c r="C30" s="385"/>
      <c r="D30" s="390" t="e">
        <f>#REF!</f>
        <v>#REF!</v>
      </c>
      <c r="E30" s="377"/>
      <c r="F30" s="377"/>
      <c r="G30" s="376"/>
      <c r="H30" s="376"/>
      <c r="I30" s="376"/>
      <c r="J30" s="376"/>
      <c r="K30" s="376"/>
      <c r="L30" s="376"/>
      <c r="M30" s="376"/>
      <c r="N30" s="376"/>
      <c r="O30" s="376"/>
      <c r="P30" s="376"/>
      <c r="Q30" s="376"/>
      <c r="R30" s="407" t="s">
        <v>142</v>
      </c>
      <c r="S30" s="407"/>
      <c r="T30" s="391"/>
      <c r="U30" s="391">
        <v>1</v>
      </c>
      <c r="V30" s="391"/>
      <c r="W30" s="391"/>
      <c r="X30" s="31"/>
      <c r="Y30" s="31"/>
      <c r="Z30" s="31"/>
      <c r="AA30" s="31"/>
      <c r="AB30" s="32"/>
      <c r="AC30" s="241">
        <f t="shared" si="0"/>
        <v>2</v>
      </c>
      <c r="AD30" s="241"/>
      <c r="AE30" s="160"/>
      <c r="AF30" s="160"/>
      <c r="AG30" s="160"/>
    </row>
    <row r="31" spans="1:33" ht="21.95" customHeight="1" x14ac:dyDescent="0.4">
      <c r="A31" s="33"/>
      <c r="B31" s="341" t="s">
        <v>171</v>
      </c>
      <c r="C31" s="344"/>
      <c r="D31" s="345" t="e">
        <f>#REF!</f>
        <v>#REF!</v>
      </c>
      <c r="E31" s="343"/>
      <c r="F31" s="343"/>
      <c r="G31" s="342"/>
      <c r="H31" s="342"/>
      <c r="I31" s="342"/>
      <c r="J31" s="342"/>
      <c r="K31" s="342"/>
      <c r="L31" s="342"/>
      <c r="M31" s="342"/>
      <c r="N31" s="342"/>
      <c r="O31" s="342"/>
      <c r="P31" s="342"/>
      <c r="Q31" s="342"/>
      <c r="R31" s="408"/>
      <c r="S31" s="408" t="s">
        <v>142</v>
      </c>
      <c r="T31" s="392"/>
      <c r="U31" s="392">
        <v>1</v>
      </c>
      <c r="V31" s="392"/>
      <c r="W31" s="392"/>
      <c r="X31" s="31"/>
      <c r="Y31" s="31"/>
      <c r="Z31" s="31"/>
      <c r="AA31" s="31"/>
      <c r="AB31" s="32"/>
      <c r="AC31" s="241">
        <f t="shared" si="0"/>
        <v>2</v>
      </c>
      <c r="AD31" s="241"/>
      <c r="AE31" s="160"/>
      <c r="AF31" s="160"/>
      <c r="AG31" s="160"/>
    </row>
    <row r="32" spans="1:33" ht="21.95" customHeight="1" x14ac:dyDescent="0.4">
      <c r="A32" s="33"/>
      <c r="B32" s="341" t="s">
        <v>171</v>
      </c>
      <c r="C32" s="344"/>
      <c r="D32" s="345" t="e">
        <f>#REF!</f>
        <v>#REF!</v>
      </c>
      <c r="E32" s="343"/>
      <c r="F32" s="343"/>
      <c r="G32" s="342"/>
      <c r="H32" s="342"/>
      <c r="I32" s="342"/>
      <c r="J32" s="342"/>
      <c r="K32" s="342"/>
      <c r="L32" s="342"/>
      <c r="M32" s="342"/>
      <c r="N32" s="342"/>
      <c r="O32" s="342"/>
      <c r="P32" s="342"/>
      <c r="Q32" s="342"/>
      <c r="R32" s="408"/>
      <c r="S32" s="408" t="s">
        <v>142</v>
      </c>
      <c r="T32" s="392">
        <v>1</v>
      </c>
      <c r="U32" s="392"/>
      <c r="V32" s="392"/>
      <c r="W32" s="392"/>
      <c r="X32" s="31"/>
      <c r="Y32" s="31"/>
      <c r="Z32" s="31"/>
      <c r="AA32" s="31"/>
      <c r="AB32" s="32"/>
      <c r="AC32" s="241">
        <f t="shared" si="0"/>
        <v>1</v>
      </c>
      <c r="AD32" s="241"/>
      <c r="AE32" s="160"/>
      <c r="AF32" s="160"/>
      <c r="AG32" s="160"/>
    </row>
    <row r="33" spans="1:33" ht="21.95" customHeight="1" x14ac:dyDescent="0.4">
      <c r="A33" s="33"/>
      <c r="B33" s="341" t="s">
        <v>171</v>
      </c>
      <c r="C33" s="344"/>
      <c r="D33" s="345" t="e">
        <f>#REF!</f>
        <v>#REF!</v>
      </c>
      <c r="E33" s="343"/>
      <c r="F33" s="343"/>
      <c r="G33" s="342"/>
      <c r="H33" s="342"/>
      <c r="I33" s="342"/>
      <c r="J33" s="342"/>
      <c r="K33" s="342"/>
      <c r="L33" s="342"/>
      <c r="M33" s="342"/>
      <c r="N33" s="342"/>
      <c r="O33" s="342"/>
      <c r="P33" s="342"/>
      <c r="Q33" s="342"/>
      <c r="R33" s="408" t="s">
        <v>142</v>
      </c>
      <c r="S33" s="408" t="s">
        <v>142</v>
      </c>
      <c r="T33" s="392">
        <v>1</v>
      </c>
      <c r="U33" s="392"/>
      <c r="V33" s="392"/>
      <c r="W33" s="392"/>
      <c r="X33" s="31"/>
      <c r="Y33" s="31"/>
      <c r="Z33" s="31"/>
      <c r="AA33" s="31"/>
      <c r="AB33" s="32"/>
      <c r="AC33" s="241">
        <f t="shared" si="0"/>
        <v>1</v>
      </c>
      <c r="AD33" s="241"/>
      <c r="AE33" s="160"/>
      <c r="AF33" s="160"/>
      <c r="AG33" s="160"/>
    </row>
    <row r="34" spans="1:33" ht="21.95" customHeight="1" x14ac:dyDescent="0.4">
      <c r="A34" s="33"/>
      <c r="B34" s="404" t="s">
        <v>171</v>
      </c>
      <c r="C34" s="331"/>
      <c r="D34" s="346" t="e">
        <f>#REF!</f>
        <v>#REF!</v>
      </c>
      <c r="E34" s="333"/>
      <c r="F34" s="333"/>
      <c r="G34" s="330"/>
      <c r="H34" s="330"/>
      <c r="I34" s="330"/>
      <c r="J34" s="330"/>
      <c r="K34" s="330"/>
      <c r="L34" s="330"/>
      <c r="M34" s="330"/>
      <c r="N34" s="330"/>
      <c r="O34" s="330"/>
      <c r="P34" s="330"/>
      <c r="Q34" s="330"/>
      <c r="R34" s="414"/>
      <c r="S34" s="414" t="s">
        <v>142</v>
      </c>
      <c r="T34" s="394">
        <v>1</v>
      </c>
      <c r="U34" s="394"/>
      <c r="V34" s="394"/>
      <c r="W34" s="394"/>
      <c r="X34" s="31"/>
      <c r="Y34" s="31"/>
      <c r="Z34" s="31"/>
      <c r="AA34" s="31"/>
      <c r="AB34" s="32"/>
      <c r="AC34" s="241">
        <f t="shared" si="0"/>
        <v>1</v>
      </c>
      <c r="AD34" s="241">
        <f>SUM(AC30:AC34)</f>
        <v>7</v>
      </c>
      <c r="AE34" s="160"/>
      <c r="AF34" s="160"/>
      <c r="AG34" s="160"/>
    </row>
    <row r="35" spans="1:33" ht="21.95" customHeight="1" x14ac:dyDescent="0.4">
      <c r="A35" s="33"/>
      <c r="B35" s="337" t="s">
        <v>181</v>
      </c>
      <c r="C35" s="340"/>
      <c r="D35" s="400" t="e">
        <f>#REF!</f>
        <v>#REF!</v>
      </c>
      <c r="E35" s="339"/>
      <c r="F35" s="339"/>
      <c r="G35" s="338"/>
      <c r="H35" s="338"/>
      <c r="I35" s="338"/>
      <c r="J35" s="338"/>
      <c r="K35" s="338"/>
      <c r="L35" s="338"/>
      <c r="M35" s="338"/>
      <c r="N35" s="338"/>
      <c r="O35" s="338"/>
      <c r="P35" s="338"/>
      <c r="Q35" s="338"/>
      <c r="R35" s="415" t="s">
        <v>142</v>
      </c>
      <c r="S35" s="415"/>
      <c r="T35" s="406"/>
      <c r="U35" s="406"/>
      <c r="V35" s="406"/>
      <c r="W35" s="406">
        <v>1</v>
      </c>
      <c r="X35" s="31"/>
      <c r="Y35" s="31"/>
      <c r="Z35" s="31"/>
      <c r="AA35" s="31"/>
      <c r="AB35" s="32"/>
      <c r="AC35" s="241">
        <f t="shared" si="0"/>
        <v>4</v>
      </c>
      <c r="AD35" s="241"/>
      <c r="AE35" s="160"/>
      <c r="AF35" s="160"/>
      <c r="AG35" s="160"/>
    </row>
    <row r="36" spans="1:33" ht="21.95" customHeight="1" x14ac:dyDescent="0.4">
      <c r="A36" s="33"/>
      <c r="B36" s="341" t="s">
        <v>181</v>
      </c>
      <c r="C36" s="344"/>
      <c r="D36" s="345" t="e">
        <f>#REF!</f>
        <v>#REF!</v>
      </c>
      <c r="E36" s="343"/>
      <c r="F36" s="343"/>
      <c r="G36" s="342"/>
      <c r="H36" s="342"/>
      <c r="I36" s="342"/>
      <c r="J36" s="342"/>
      <c r="K36" s="342"/>
      <c r="L36" s="342"/>
      <c r="M36" s="342"/>
      <c r="N36" s="342"/>
      <c r="O36" s="342"/>
      <c r="P36" s="342"/>
      <c r="Q36" s="342"/>
      <c r="R36" s="408" t="s">
        <v>142</v>
      </c>
      <c r="S36" s="408" t="s">
        <v>142</v>
      </c>
      <c r="T36" s="392"/>
      <c r="U36" s="392">
        <v>1</v>
      </c>
      <c r="V36" s="392"/>
      <c r="W36" s="392"/>
      <c r="X36" s="31"/>
      <c r="Y36" s="31"/>
      <c r="Z36" s="31"/>
      <c r="AA36" s="31"/>
      <c r="AB36" s="32"/>
      <c r="AC36" s="241">
        <f t="shared" si="0"/>
        <v>2</v>
      </c>
      <c r="AD36" s="241"/>
      <c r="AE36" s="160"/>
      <c r="AF36" s="160"/>
      <c r="AG36" s="160"/>
    </row>
    <row r="37" spans="1:33" ht="21.95" customHeight="1" x14ac:dyDescent="0.4">
      <c r="A37" s="33"/>
      <c r="B37" s="341" t="s">
        <v>181</v>
      </c>
      <c r="C37" s="344"/>
      <c r="D37" s="345" t="e">
        <f>#REF!</f>
        <v>#REF!</v>
      </c>
      <c r="E37" s="343"/>
      <c r="F37" s="343"/>
      <c r="G37" s="342"/>
      <c r="H37" s="342"/>
      <c r="I37" s="342"/>
      <c r="J37" s="342"/>
      <c r="K37" s="342"/>
      <c r="L37" s="342"/>
      <c r="M37" s="342"/>
      <c r="N37" s="342"/>
      <c r="O37" s="342"/>
      <c r="P37" s="342"/>
      <c r="Q37" s="342"/>
      <c r="R37" s="408" t="s">
        <v>142</v>
      </c>
      <c r="S37" s="408" t="s">
        <v>142</v>
      </c>
      <c r="T37" s="392"/>
      <c r="U37" s="392"/>
      <c r="V37" s="392">
        <v>1</v>
      </c>
      <c r="W37" s="392"/>
      <c r="X37" s="31"/>
      <c r="Y37" s="31"/>
      <c r="Z37" s="31"/>
      <c r="AA37" s="31"/>
      <c r="AB37" s="32"/>
      <c r="AC37" s="241">
        <f t="shared" si="0"/>
        <v>3</v>
      </c>
      <c r="AD37" s="241"/>
      <c r="AE37" s="160"/>
      <c r="AF37" s="160"/>
      <c r="AG37" s="160"/>
    </row>
    <row r="38" spans="1:33" ht="21.95" customHeight="1" x14ac:dyDescent="0.4">
      <c r="A38" s="33"/>
      <c r="B38" s="341" t="s">
        <v>181</v>
      </c>
      <c r="C38" s="344"/>
      <c r="D38" s="345" t="e">
        <f>#REF!</f>
        <v>#REF!</v>
      </c>
      <c r="E38" s="343"/>
      <c r="F38" s="343"/>
      <c r="G38" s="342"/>
      <c r="H38" s="342"/>
      <c r="I38" s="342"/>
      <c r="J38" s="342"/>
      <c r="K38" s="342"/>
      <c r="L38" s="342"/>
      <c r="M38" s="342"/>
      <c r="N38" s="342"/>
      <c r="O38" s="342"/>
      <c r="P38" s="342"/>
      <c r="Q38" s="342"/>
      <c r="R38" s="408"/>
      <c r="S38" s="408" t="s">
        <v>142</v>
      </c>
      <c r="T38" s="392"/>
      <c r="U38" s="392"/>
      <c r="V38" s="392">
        <v>1</v>
      </c>
      <c r="W38" s="392"/>
      <c r="X38" s="31"/>
      <c r="Y38" s="31"/>
      <c r="Z38" s="31"/>
      <c r="AA38" s="31"/>
      <c r="AB38" s="32"/>
      <c r="AC38" s="241">
        <f t="shared" si="0"/>
        <v>3</v>
      </c>
      <c r="AD38" s="241"/>
      <c r="AE38" s="160"/>
      <c r="AF38" s="160"/>
      <c r="AG38" s="160"/>
    </row>
    <row r="39" spans="1:33" ht="21.95" customHeight="1" x14ac:dyDescent="0.4">
      <c r="A39" s="33"/>
      <c r="B39" s="404" t="s">
        <v>181</v>
      </c>
      <c r="C39" s="331"/>
      <c r="D39" s="346" t="e">
        <f>#REF!</f>
        <v>#REF!</v>
      </c>
      <c r="E39" s="333"/>
      <c r="F39" s="333"/>
      <c r="G39" s="330"/>
      <c r="H39" s="330"/>
      <c r="I39" s="330"/>
      <c r="J39" s="330"/>
      <c r="K39" s="330"/>
      <c r="L39" s="330"/>
      <c r="M39" s="330"/>
      <c r="N39" s="330"/>
      <c r="O39" s="330"/>
      <c r="P39" s="330"/>
      <c r="Q39" s="330"/>
      <c r="R39" s="414" t="s">
        <v>142</v>
      </c>
      <c r="S39" s="414"/>
      <c r="T39" s="394"/>
      <c r="U39" s="394"/>
      <c r="V39" s="394">
        <v>1</v>
      </c>
      <c r="W39" s="394"/>
      <c r="X39" s="31"/>
      <c r="Y39" s="31"/>
      <c r="Z39" s="31"/>
      <c r="AA39" s="31"/>
      <c r="AB39" s="32"/>
      <c r="AC39" s="241">
        <f t="shared" si="0"/>
        <v>3</v>
      </c>
      <c r="AD39" s="241">
        <f>SUM(AC35:AC39)</f>
        <v>15</v>
      </c>
      <c r="AE39" s="160"/>
      <c r="AF39" s="160"/>
      <c r="AG39" s="160"/>
    </row>
    <row r="40" spans="1:33" x14ac:dyDescent="0.4">
      <c r="A40" s="25"/>
      <c r="B40" s="49"/>
      <c r="C40" s="49"/>
      <c r="D40" s="49"/>
      <c r="E40" s="49"/>
      <c r="F40" s="49"/>
      <c r="G40" s="26"/>
      <c r="H40" s="26"/>
      <c r="I40" s="26"/>
      <c r="J40" s="26"/>
      <c r="K40" s="26"/>
      <c r="L40" s="26"/>
      <c r="M40" s="26"/>
      <c r="N40" s="26"/>
      <c r="O40" s="26"/>
      <c r="P40" s="26"/>
      <c r="Q40" s="26"/>
      <c r="R40" s="26"/>
      <c r="S40" s="49"/>
      <c r="T40" s="26"/>
      <c r="U40" s="26"/>
      <c r="V40" s="26"/>
      <c r="W40" s="49"/>
      <c r="X40" s="26"/>
      <c r="Y40" s="26"/>
      <c r="Z40" s="26"/>
      <c r="AA40" s="26"/>
      <c r="AB40" s="27"/>
      <c r="AC40" s="241">
        <f t="shared" si="0"/>
        <v>0</v>
      </c>
      <c r="AD40" s="241">
        <f>SUM(AD15:AD39)</f>
        <v>58</v>
      </c>
      <c r="AE40" s="160"/>
      <c r="AF40" s="160"/>
      <c r="AG40" s="160"/>
    </row>
    <row r="41" spans="1:33" ht="25.5" x14ac:dyDescent="0.4">
      <c r="A41" s="352"/>
      <c r="B41" s="355" t="s">
        <v>249</v>
      </c>
      <c r="C41" s="353"/>
      <c r="D41" s="353"/>
      <c r="E41" s="353"/>
      <c r="F41" s="353"/>
      <c r="G41" s="353"/>
      <c r="H41" s="353"/>
      <c r="I41" s="353"/>
      <c r="J41" s="353"/>
      <c r="K41" s="353"/>
      <c r="L41" s="353"/>
      <c r="M41" s="353"/>
      <c r="N41" s="353"/>
      <c r="O41" s="353"/>
      <c r="P41" s="353"/>
      <c r="Q41" s="353"/>
      <c r="R41" s="358"/>
      <c r="S41" s="358"/>
      <c r="T41" s="359"/>
      <c r="U41" s="353"/>
      <c r="V41" s="353"/>
      <c r="W41" s="353"/>
      <c r="X41" s="389" t="str">
        <f>D3</f>
        <v>●●株式会社</v>
      </c>
      <c r="Y41" s="353"/>
      <c r="Z41" s="353"/>
      <c r="AA41" s="928">
        <f ca="1">AA1</f>
        <v>44791</v>
      </c>
      <c r="AB41" s="929"/>
      <c r="AC41" s="160"/>
      <c r="AD41" s="160"/>
      <c r="AE41" s="160"/>
      <c r="AF41" s="160"/>
      <c r="AG41" s="160"/>
    </row>
    <row r="42" spans="1:33" x14ac:dyDescent="0.4">
      <c r="A42" s="33"/>
      <c r="B42" s="31"/>
      <c r="C42" s="31"/>
      <c r="D42" s="31"/>
      <c r="E42" s="31"/>
      <c r="F42" s="31"/>
      <c r="G42" s="31"/>
      <c r="H42" s="31"/>
      <c r="I42" s="31"/>
      <c r="J42" s="31"/>
      <c r="K42" s="31"/>
      <c r="L42" s="31"/>
      <c r="M42" s="31"/>
      <c r="N42" s="31"/>
      <c r="O42" s="31"/>
      <c r="P42" s="31"/>
      <c r="Q42" s="31"/>
      <c r="R42" s="350"/>
      <c r="S42" s="350"/>
      <c r="T42" s="94"/>
      <c r="U42" s="31"/>
      <c r="V42" s="31"/>
      <c r="W42" s="31"/>
      <c r="X42" s="31"/>
      <c r="Y42" s="31"/>
      <c r="Z42" s="31"/>
      <c r="AA42" s="31"/>
      <c r="AB42" s="32"/>
      <c r="AC42" s="160" t="s">
        <v>140</v>
      </c>
      <c r="AD42" s="160">
        <f>+AD19</f>
        <v>8</v>
      </c>
      <c r="AE42" s="160"/>
      <c r="AF42" s="348" t="s">
        <v>9</v>
      </c>
      <c r="AG42" s="349" t="e">
        <f>#REF!</f>
        <v>#REF!</v>
      </c>
    </row>
    <row r="43" spans="1:33" x14ac:dyDescent="0.4">
      <c r="A43" s="33"/>
      <c r="B43" s="322" t="s">
        <v>250</v>
      </c>
      <c r="C43" s="31"/>
      <c r="D43" s="31"/>
      <c r="E43" s="31"/>
      <c r="F43" s="31"/>
      <c r="G43" s="31"/>
      <c r="H43" s="31"/>
      <c r="I43" s="31"/>
      <c r="K43" s="31"/>
      <c r="L43" s="31"/>
      <c r="M43" s="31"/>
      <c r="N43" s="31"/>
      <c r="O43" s="31"/>
      <c r="P43" s="31"/>
      <c r="Q43" s="31"/>
      <c r="R43" s="95"/>
      <c r="S43" s="44"/>
      <c r="T43" s="94"/>
      <c r="U43" s="31"/>
      <c r="V43" s="31"/>
      <c r="W43" s="31"/>
      <c r="X43" s="31"/>
      <c r="Y43" s="31"/>
      <c r="Z43" s="31"/>
      <c r="AA43" s="31"/>
      <c r="AB43" s="32"/>
      <c r="AC43" s="160" t="s">
        <v>192</v>
      </c>
      <c r="AD43" s="160">
        <f>+AD24</f>
        <v>16</v>
      </c>
      <c r="AE43" s="160"/>
      <c r="AF43" s="348" t="s">
        <v>198</v>
      </c>
      <c r="AG43" s="349" t="e">
        <f>#REF!</f>
        <v>#REF!</v>
      </c>
    </row>
    <row r="44" spans="1:33" x14ac:dyDescent="0.4">
      <c r="A44" s="33"/>
      <c r="B44" s="44" t="s">
        <v>251</v>
      </c>
      <c r="C44" s="31"/>
      <c r="D44" s="31"/>
      <c r="E44" s="31"/>
      <c r="F44" s="31"/>
      <c r="G44" s="31"/>
      <c r="H44" s="31"/>
      <c r="I44" s="31"/>
      <c r="AB44" s="32"/>
      <c r="AC44" s="160" t="s">
        <v>193</v>
      </c>
      <c r="AD44" s="160">
        <f>+AD26</f>
        <v>12</v>
      </c>
      <c r="AE44" s="160"/>
      <c r="AF44" s="348"/>
      <c r="AG44" s="349"/>
    </row>
    <row r="45" spans="1:33" x14ac:dyDescent="0.4">
      <c r="A45" s="33"/>
      <c r="B45" s="448">
        <v>1</v>
      </c>
      <c r="C45" s="47" t="s">
        <v>260</v>
      </c>
      <c r="D45" s="47"/>
      <c r="E45" s="47"/>
      <c r="F45" s="47"/>
      <c r="G45" s="47"/>
      <c r="H45" s="47"/>
      <c r="I45" s="47"/>
      <c r="J45" s="47"/>
      <c r="K45" s="47"/>
      <c r="L45" s="39"/>
      <c r="AB45" s="32"/>
      <c r="AC45" s="160" t="s">
        <v>194</v>
      </c>
      <c r="AD45" s="160">
        <f>+AD34</f>
        <v>7</v>
      </c>
      <c r="AE45" s="160"/>
      <c r="AF45" s="348"/>
      <c r="AG45" s="349"/>
    </row>
    <row r="46" spans="1:33" x14ac:dyDescent="0.4">
      <c r="A46" s="33"/>
      <c r="B46" s="448">
        <v>2</v>
      </c>
      <c r="C46" s="47" t="s">
        <v>261</v>
      </c>
      <c r="D46" s="47"/>
      <c r="E46" s="47"/>
      <c r="F46" s="47"/>
      <c r="G46" s="47"/>
      <c r="H46" s="47"/>
      <c r="I46" s="47"/>
      <c r="J46" s="47"/>
      <c r="K46" s="47"/>
      <c r="L46" s="39"/>
      <c r="AB46" s="32"/>
      <c r="AC46" s="160" t="s">
        <v>195</v>
      </c>
      <c r="AD46" s="160">
        <f>+AD39</f>
        <v>15</v>
      </c>
      <c r="AE46" s="160"/>
      <c r="AF46" s="348"/>
      <c r="AG46" s="349"/>
    </row>
    <row r="47" spans="1:33" x14ac:dyDescent="0.4">
      <c r="A47" s="33"/>
      <c r="B47" s="448">
        <v>3</v>
      </c>
      <c r="C47" s="47"/>
      <c r="D47" s="47"/>
      <c r="E47" s="47"/>
      <c r="F47" s="47"/>
      <c r="G47" s="47"/>
      <c r="H47" s="47"/>
      <c r="I47" s="47"/>
      <c r="J47" s="47"/>
      <c r="K47" s="47"/>
      <c r="L47" s="39"/>
      <c r="AB47" s="32"/>
    </row>
    <row r="48" spans="1:33" x14ac:dyDescent="0.4">
      <c r="A48" s="33"/>
      <c r="B48" s="31"/>
      <c r="C48" s="31"/>
      <c r="D48" s="31"/>
      <c r="E48" s="31"/>
      <c r="F48" s="31"/>
      <c r="G48" s="31"/>
      <c r="H48" s="31"/>
      <c r="I48" s="31"/>
      <c r="J48" s="31"/>
      <c r="K48" s="31"/>
      <c r="L48" s="44"/>
      <c r="M48" s="44"/>
      <c r="N48" s="44"/>
      <c r="O48" s="44"/>
      <c r="P48" s="44"/>
      <c r="Q48" s="44"/>
      <c r="R48" s="44"/>
      <c r="S48" s="44"/>
      <c r="T48" s="31"/>
      <c r="U48" s="31"/>
      <c r="V48" s="31"/>
      <c r="W48" s="31"/>
      <c r="X48" s="31"/>
      <c r="Y48" s="31"/>
      <c r="Z48" s="31"/>
      <c r="AA48" s="31"/>
      <c r="AB48" s="32"/>
    </row>
    <row r="49" spans="1:28" x14ac:dyDescent="0.4">
      <c r="A49" s="33"/>
      <c r="B49" s="370" t="s">
        <v>268</v>
      </c>
      <c r="C49" s="23"/>
      <c r="D49" s="23"/>
      <c r="E49" s="23"/>
      <c r="F49" s="23"/>
      <c r="G49" s="23"/>
      <c r="H49" s="23"/>
      <c r="I49" s="23"/>
      <c r="J49" s="23"/>
      <c r="K49" s="23"/>
      <c r="L49" s="23"/>
      <c r="M49" s="23"/>
      <c r="N49" s="23"/>
      <c r="O49" s="23"/>
      <c r="P49" s="23"/>
      <c r="Q49" s="23"/>
      <c r="R49" s="23"/>
      <c r="S49" s="48"/>
      <c r="T49" s="23"/>
      <c r="U49" s="23"/>
      <c r="V49" s="23"/>
      <c r="W49" s="23"/>
      <c r="X49" s="23"/>
      <c r="Y49" s="23"/>
      <c r="Z49" s="23"/>
      <c r="AA49" s="24"/>
      <c r="AB49" s="32"/>
    </row>
    <row r="50" spans="1:28" x14ac:dyDescent="0.4">
      <c r="A50" s="33"/>
      <c r="B50" s="25"/>
      <c r="C50" s="26"/>
      <c r="D50" s="26"/>
      <c r="E50" s="26"/>
      <c r="F50" s="26"/>
      <c r="G50" s="26"/>
      <c r="H50" s="26"/>
      <c r="I50" s="26"/>
      <c r="J50" s="26"/>
      <c r="K50" s="26"/>
      <c r="L50" s="26"/>
      <c r="M50" s="26"/>
      <c r="N50" s="26"/>
      <c r="O50" s="26"/>
      <c r="P50" s="26"/>
      <c r="Q50" s="26"/>
      <c r="R50" s="26"/>
      <c r="S50" s="49"/>
      <c r="T50" s="26"/>
      <c r="U50" s="26"/>
      <c r="V50" s="26"/>
      <c r="W50" s="26"/>
      <c r="X50" s="26"/>
      <c r="Y50" s="26"/>
      <c r="Z50" s="26"/>
      <c r="AA50" s="27"/>
      <c r="AB50" s="32"/>
    </row>
    <row r="51" spans="1:28" x14ac:dyDescent="0.4">
      <c r="A51" s="33"/>
      <c r="B51" s="31"/>
      <c r="C51" s="31"/>
      <c r="D51" s="31"/>
      <c r="E51" s="31"/>
      <c r="F51" s="31"/>
      <c r="G51" s="31"/>
      <c r="H51" s="31"/>
      <c r="I51" s="31"/>
      <c r="J51" s="31"/>
      <c r="K51" s="31"/>
      <c r="L51" s="31"/>
      <c r="M51" s="31"/>
      <c r="N51" s="31"/>
      <c r="O51" s="31"/>
      <c r="P51" s="31"/>
      <c r="Q51" s="31"/>
      <c r="R51" s="31"/>
      <c r="S51" s="44"/>
      <c r="T51" s="31"/>
      <c r="U51" s="31"/>
      <c r="V51" s="31"/>
      <c r="W51" s="31"/>
      <c r="X51" s="31"/>
      <c r="Y51" s="31"/>
      <c r="Z51" s="31"/>
      <c r="AA51" s="31"/>
      <c r="AB51" s="32"/>
    </row>
    <row r="52" spans="1:28" x14ac:dyDescent="0.4">
      <c r="A52" s="33"/>
      <c r="B52" s="64" t="s">
        <v>283</v>
      </c>
      <c r="C52" s="31"/>
      <c r="D52" s="31"/>
      <c r="E52" s="31"/>
      <c r="F52" s="31"/>
      <c r="G52" s="31"/>
      <c r="H52" s="31"/>
      <c r="I52" s="31"/>
      <c r="J52" s="31"/>
      <c r="K52" s="31"/>
      <c r="L52" s="31"/>
      <c r="M52" s="31"/>
      <c r="N52" s="31"/>
      <c r="O52" s="31"/>
      <c r="P52" s="31"/>
      <c r="Q52" s="64" t="s">
        <v>269</v>
      </c>
      <c r="R52" s="31"/>
      <c r="S52" s="44"/>
      <c r="T52" s="31"/>
      <c r="U52" s="31"/>
      <c r="V52" s="31"/>
      <c r="W52" s="31"/>
      <c r="X52" s="31"/>
      <c r="Y52" s="31"/>
      <c r="Z52" s="31"/>
      <c r="AA52" s="31"/>
      <c r="AB52" s="32"/>
    </row>
    <row r="53" spans="1:28" x14ac:dyDescent="0.4">
      <c r="A53" s="33"/>
      <c r="C53" s="31"/>
      <c r="D53" s="31"/>
      <c r="E53" s="31"/>
      <c r="F53" s="445" t="s">
        <v>276</v>
      </c>
      <c r="G53" s="446"/>
      <c r="H53" s="446"/>
      <c r="I53" s="446"/>
      <c r="J53" s="446"/>
      <c r="K53" s="445" t="s">
        <v>277</v>
      </c>
      <c r="L53" s="446"/>
      <c r="M53" s="446"/>
      <c r="N53" s="446"/>
      <c r="O53" s="447"/>
      <c r="P53" s="31"/>
      <c r="Q53" s="429" t="s">
        <v>252</v>
      </c>
      <c r="R53" s="430"/>
      <c r="S53" s="325" t="s">
        <v>255</v>
      </c>
      <c r="T53" s="325"/>
      <c r="U53" s="325"/>
      <c r="V53" s="325"/>
      <c r="W53" s="325"/>
      <c r="X53" s="325"/>
      <c r="Y53" s="363"/>
      <c r="Z53" s="325"/>
      <c r="AA53" s="60"/>
      <c r="AB53" s="32"/>
    </row>
    <row r="54" spans="1:28" x14ac:dyDescent="0.4">
      <c r="A54" s="33"/>
      <c r="B54" s="360" t="s">
        <v>262</v>
      </c>
      <c r="C54" s="325"/>
      <c r="D54" s="325"/>
      <c r="E54" s="60"/>
      <c r="F54" s="372" t="s">
        <v>282</v>
      </c>
      <c r="G54" s="31" t="s">
        <v>279</v>
      </c>
      <c r="H54" s="31"/>
      <c r="I54" s="31"/>
      <c r="J54" s="31"/>
      <c r="K54" s="372" t="s">
        <v>282</v>
      </c>
      <c r="L54" s="31"/>
      <c r="M54" s="31"/>
      <c r="N54" s="31"/>
      <c r="O54" s="32"/>
      <c r="P54" s="31"/>
      <c r="Q54" s="431"/>
      <c r="R54" s="432"/>
      <c r="S54" s="44"/>
      <c r="T54" s="44"/>
      <c r="U54" s="44"/>
      <c r="V54" s="44"/>
      <c r="W54" s="44"/>
      <c r="X54" s="44" t="s">
        <v>257</v>
      </c>
      <c r="Y54" s="366"/>
      <c r="Z54" s="31"/>
      <c r="AA54" s="369" t="s">
        <v>258</v>
      </c>
      <c r="AB54" s="32"/>
    </row>
    <row r="55" spans="1:28" x14ac:dyDescent="0.4">
      <c r="A55" s="33"/>
      <c r="B55" s="361"/>
      <c r="C55" s="321"/>
      <c r="D55" s="321"/>
      <c r="E55" s="61"/>
      <c r="F55" s="372" t="s">
        <v>281</v>
      </c>
      <c r="G55" s="31" t="s">
        <v>280</v>
      </c>
      <c r="H55" s="31"/>
      <c r="I55" s="31"/>
      <c r="J55" s="31"/>
      <c r="K55" s="372" t="s">
        <v>281</v>
      </c>
      <c r="L55" s="31"/>
      <c r="M55" s="31"/>
      <c r="N55" s="31"/>
      <c r="O55" s="32"/>
      <c r="P55" s="31"/>
      <c r="Q55" s="429" t="s">
        <v>253</v>
      </c>
      <c r="R55" s="430"/>
      <c r="S55" s="325" t="s">
        <v>259</v>
      </c>
      <c r="T55" s="325"/>
      <c r="U55" s="325"/>
      <c r="V55" s="325"/>
      <c r="W55" s="325"/>
      <c r="X55" s="325"/>
      <c r="Y55" s="325"/>
      <c r="Z55" s="325"/>
      <c r="AA55" s="60"/>
      <c r="AB55" s="32"/>
    </row>
    <row r="56" spans="1:28" x14ac:dyDescent="0.4">
      <c r="A56" s="33"/>
      <c r="B56" s="361"/>
      <c r="C56" s="321"/>
      <c r="D56" s="321"/>
      <c r="E56" s="61"/>
      <c r="F56" s="372" t="s">
        <v>281</v>
      </c>
      <c r="G56" s="31" t="s">
        <v>285</v>
      </c>
      <c r="H56" s="31"/>
      <c r="I56" s="31"/>
      <c r="J56" s="31"/>
      <c r="K56" s="372" t="s">
        <v>281</v>
      </c>
      <c r="L56" s="31"/>
      <c r="M56" s="31"/>
      <c r="N56" s="31"/>
      <c r="O56" s="32"/>
      <c r="P56" s="31"/>
      <c r="Q56" s="433"/>
      <c r="R56" s="434"/>
      <c r="S56" s="49"/>
      <c r="T56" s="49"/>
      <c r="U56" s="49"/>
      <c r="V56" s="49"/>
      <c r="W56" s="49"/>
      <c r="X56" s="49" t="s">
        <v>257</v>
      </c>
      <c r="Y56" s="367"/>
      <c r="Z56" s="26"/>
      <c r="AA56" s="368" t="s">
        <v>258</v>
      </c>
      <c r="AB56" s="32"/>
    </row>
    <row r="57" spans="1:28" x14ac:dyDescent="0.4">
      <c r="A57" s="33"/>
      <c r="B57" s="361"/>
      <c r="C57" s="321"/>
      <c r="D57" s="321"/>
      <c r="E57" s="61"/>
      <c r="F57" s="372" t="s">
        <v>281</v>
      </c>
      <c r="G57" s="44" t="s">
        <v>289</v>
      </c>
      <c r="H57" s="31"/>
      <c r="I57" s="31"/>
      <c r="J57" s="31"/>
      <c r="K57" s="372" t="s">
        <v>281</v>
      </c>
      <c r="L57" s="31"/>
      <c r="M57" s="31"/>
      <c r="N57" s="31"/>
      <c r="O57" s="32"/>
      <c r="P57" s="31"/>
      <c r="Q57" s="435" t="s">
        <v>254</v>
      </c>
      <c r="R57" s="436"/>
      <c r="S57" s="361" t="s">
        <v>256</v>
      </c>
      <c r="T57" s="321"/>
      <c r="U57" s="321"/>
      <c r="V57" s="321"/>
      <c r="W57" s="321"/>
      <c r="X57" s="321"/>
      <c r="Y57" s="321"/>
      <c r="Z57" s="321"/>
      <c r="AA57" s="61"/>
      <c r="AB57" s="32"/>
    </row>
    <row r="58" spans="1:28" x14ac:dyDescent="0.4">
      <c r="A58" s="33"/>
      <c r="B58" s="360" t="s">
        <v>263</v>
      </c>
      <c r="C58" s="325"/>
      <c r="D58" s="325"/>
      <c r="E58" s="60"/>
      <c r="F58" s="373" t="s">
        <v>281</v>
      </c>
      <c r="G58" s="23" t="s">
        <v>284</v>
      </c>
      <c r="H58" s="23"/>
      <c r="I58" s="23"/>
      <c r="J58" s="23"/>
      <c r="K58" s="373" t="s">
        <v>281</v>
      </c>
      <c r="L58" s="23"/>
      <c r="M58" s="23"/>
      <c r="N58" s="23"/>
      <c r="O58" s="24"/>
      <c r="P58" s="31"/>
      <c r="Q58" s="437"/>
      <c r="R58" s="436"/>
      <c r="S58" s="335"/>
      <c r="T58" s="44"/>
      <c r="U58" s="44"/>
      <c r="V58" s="44" t="s">
        <v>257</v>
      </c>
      <c r="W58" s="44"/>
      <c r="X58" s="31"/>
      <c r="Y58" s="31"/>
      <c r="Z58" s="31"/>
      <c r="AA58" s="369" t="s">
        <v>258</v>
      </c>
      <c r="AB58" s="32"/>
    </row>
    <row r="59" spans="1:28" x14ac:dyDescent="0.4">
      <c r="A59" s="33"/>
      <c r="B59" s="361"/>
      <c r="C59" s="321"/>
      <c r="D59" s="321"/>
      <c r="E59" s="61"/>
      <c r="F59" s="372" t="s">
        <v>281</v>
      </c>
      <c r="G59" s="44" t="s">
        <v>287</v>
      </c>
      <c r="H59" s="31"/>
      <c r="I59" s="31"/>
      <c r="J59" s="31"/>
      <c r="K59" s="372" t="s">
        <v>281</v>
      </c>
      <c r="L59" s="31"/>
      <c r="M59" s="31"/>
      <c r="N59" s="31"/>
      <c r="O59" s="32"/>
      <c r="P59" s="31"/>
      <c r="Q59" s="438" t="s">
        <v>62</v>
      </c>
      <c r="R59" s="439"/>
      <c r="S59" s="360"/>
      <c r="T59" s="325"/>
      <c r="U59" s="325"/>
      <c r="V59" s="325"/>
      <c r="W59" s="325"/>
      <c r="X59" s="371"/>
      <c r="Y59" s="371"/>
      <c r="Z59" s="371"/>
      <c r="AA59" s="60"/>
      <c r="AB59" s="32"/>
    </row>
    <row r="60" spans="1:28" x14ac:dyDescent="0.4">
      <c r="A60" s="33"/>
      <c r="B60" s="361"/>
      <c r="C60" s="321"/>
      <c r="D60" s="321"/>
      <c r="E60" s="61"/>
      <c r="F60" s="372" t="s">
        <v>281</v>
      </c>
      <c r="G60" s="44" t="s">
        <v>288</v>
      </c>
      <c r="H60" s="31"/>
      <c r="I60" s="31"/>
      <c r="J60" s="31"/>
      <c r="K60" s="372" t="s">
        <v>281</v>
      </c>
      <c r="L60" s="31"/>
      <c r="M60" s="31"/>
      <c r="N60" s="31"/>
      <c r="O60" s="32"/>
      <c r="P60" s="31"/>
      <c r="Q60" s="440"/>
      <c r="R60" s="441"/>
      <c r="S60" s="364"/>
      <c r="T60" s="328"/>
      <c r="U60" s="328"/>
      <c r="V60" s="328"/>
      <c r="W60" s="328"/>
      <c r="X60" s="324"/>
      <c r="Y60" s="324"/>
      <c r="Z60" s="324"/>
      <c r="AA60" s="365"/>
      <c r="AB60" s="32"/>
    </row>
    <row r="61" spans="1:28" x14ac:dyDescent="0.4">
      <c r="A61" s="33"/>
      <c r="B61" s="362"/>
      <c r="C61" s="324"/>
      <c r="D61" s="324"/>
      <c r="E61" s="62"/>
      <c r="F61" s="374" t="s">
        <v>281</v>
      </c>
      <c r="G61" s="26" t="s">
        <v>286</v>
      </c>
      <c r="H61" s="26"/>
      <c r="I61" s="26"/>
      <c r="J61" s="26"/>
      <c r="K61" s="374" t="s">
        <v>281</v>
      </c>
      <c r="L61" s="26"/>
      <c r="M61" s="26"/>
      <c r="N61" s="26"/>
      <c r="O61" s="27"/>
      <c r="P61" s="31"/>
      <c r="Q61" s="438" t="s">
        <v>270</v>
      </c>
      <c r="R61" s="430"/>
      <c r="S61" s="325" t="s">
        <v>271</v>
      </c>
      <c r="T61" s="325"/>
      <c r="U61" s="325"/>
      <c r="V61" s="325"/>
      <c r="W61" s="325"/>
      <c r="X61" s="325"/>
      <c r="Y61" s="325"/>
      <c r="Z61" s="325"/>
      <c r="AA61" s="60"/>
      <c r="AB61" s="32"/>
    </row>
    <row r="62" spans="1:28" x14ac:dyDescent="0.4">
      <c r="A62" s="33"/>
      <c r="B62" s="361" t="s">
        <v>264</v>
      </c>
      <c r="C62" s="321"/>
      <c r="D62" s="321"/>
      <c r="E62" s="61"/>
      <c r="F62" s="372" t="s">
        <v>281</v>
      </c>
      <c r="G62" s="44" t="s">
        <v>279</v>
      </c>
      <c r="H62" s="31"/>
      <c r="I62" s="31"/>
      <c r="J62" s="31"/>
      <c r="K62" s="372" t="s">
        <v>281</v>
      </c>
      <c r="L62" s="31"/>
      <c r="M62" s="31"/>
      <c r="N62" s="31"/>
      <c r="O62" s="32"/>
      <c r="P62" s="31"/>
      <c r="Q62" s="431"/>
      <c r="R62" s="432"/>
      <c r="S62" s="345" t="s">
        <v>272</v>
      </c>
      <c r="T62" s="342"/>
      <c r="U62" s="342"/>
      <c r="V62" s="342"/>
      <c r="W62" s="342"/>
      <c r="X62" s="342" t="s">
        <v>274</v>
      </c>
      <c r="Y62" s="342"/>
      <c r="Z62" s="342"/>
      <c r="AA62" s="344"/>
      <c r="AB62" s="32"/>
    </row>
    <row r="63" spans="1:28" x14ac:dyDescent="0.4">
      <c r="A63" s="33"/>
      <c r="B63" s="361"/>
      <c r="C63" s="321"/>
      <c r="D63" s="321"/>
      <c r="E63" s="61"/>
      <c r="F63" s="372" t="s">
        <v>281</v>
      </c>
      <c r="G63" s="44" t="s">
        <v>290</v>
      </c>
      <c r="H63" s="31"/>
      <c r="I63" s="31"/>
      <c r="J63" s="31"/>
      <c r="K63" s="372" t="s">
        <v>281</v>
      </c>
      <c r="L63" s="31"/>
      <c r="M63" s="31"/>
      <c r="N63" s="31"/>
      <c r="O63" s="32"/>
      <c r="P63" s="31"/>
      <c r="Q63" s="433"/>
      <c r="R63" s="434"/>
      <c r="S63" s="49" t="s">
        <v>273</v>
      </c>
      <c r="T63" s="26"/>
      <c r="U63" s="26"/>
      <c r="V63" s="26"/>
      <c r="W63" s="26"/>
      <c r="X63" s="26" t="s">
        <v>275</v>
      </c>
      <c r="Y63" s="26"/>
      <c r="Z63" s="26"/>
      <c r="AA63" s="27"/>
      <c r="AB63" s="32"/>
    </row>
    <row r="64" spans="1:28" x14ac:dyDescent="0.4">
      <c r="A64" s="33"/>
      <c r="B64" s="361"/>
      <c r="C64" s="321"/>
      <c r="D64" s="321"/>
      <c r="E64" s="61"/>
      <c r="F64" s="372" t="s">
        <v>281</v>
      </c>
      <c r="G64" s="44" t="s">
        <v>291</v>
      </c>
      <c r="H64" s="31"/>
      <c r="I64" s="31"/>
      <c r="J64" s="31"/>
      <c r="K64" s="372" t="s">
        <v>281</v>
      </c>
      <c r="L64" s="31"/>
      <c r="M64" s="31"/>
      <c r="N64" s="31"/>
      <c r="O64" s="32"/>
      <c r="P64" s="31"/>
      <c r="Q64" s="31"/>
      <c r="R64" s="31"/>
      <c r="S64" s="44"/>
      <c r="T64" s="31"/>
      <c r="U64" s="31"/>
      <c r="V64" s="31"/>
      <c r="W64" s="31"/>
      <c r="X64" s="31"/>
      <c r="Y64" s="31"/>
      <c r="Z64" s="31"/>
      <c r="AA64" s="31"/>
      <c r="AB64" s="32"/>
    </row>
    <row r="65" spans="1:28" x14ac:dyDescent="0.4">
      <c r="A65" s="33"/>
      <c r="B65" s="362"/>
      <c r="C65" s="324"/>
      <c r="D65" s="324"/>
      <c r="E65" s="62"/>
      <c r="F65" s="374" t="s">
        <v>281</v>
      </c>
      <c r="G65" s="26"/>
      <c r="H65" s="26"/>
      <c r="I65" s="26"/>
      <c r="J65" s="26"/>
      <c r="K65" s="374" t="s">
        <v>281</v>
      </c>
      <c r="L65" s="26"/>
      <c r="M65" s="26"/>
      <c r="N65" s="26"/>
      <c r="O65" s="27"/>
      <c r="P65" s="31"/>
      <c r="Q65" s="31"/>
      <c r="R65" s="31"/>
      <c r="S65" s="44"/>
      <c r="T65" s="31"/>
      <c r="U65" s="31"/>
      <c r="V65" s="31"/>
      <c r="W65" s="31"/>
      <c r="X65" s="31"/>
      <c r="Y65" s="31"/>
      <c r="Z65" s="31"/>
      <c r="AA65" s="31"/>
      <c r="AB65" s="32"/>
    </row>
    <row r="66" spans="1:28" x14ac:dyDescent="0.4">
      <c r="A66" s="33"/>
      <c r="C66" s="31"/>
      <c r="D66" s="31"/>
      <c r="E66" s="31"/>
      <c r="F66" s="31"/>
      <c r="G66" s="31"/>
      <c r="H66" s="31"/>
      <c r="I66" s="31"/>
      <c r="J66" s="31"/>
      <c r="K66" s="31"/>
      <c r="L66" s="31"/>
      <c r="M66" s="31"/>
      <c r="N66" s="31"/>
      <c r="O66" s="31"/>
      <c r="P66" s="31"/>
      <c r="Q66" s="31"/>
      <c r="R66" s="31"/>
      <c r="S66" s="44"/>
      <c r="T66" s="31"/>
      <c r="U66" s="31"/>
      <c r="V66" s="31"/>
      <c r="W66" s="31"/>
      <c r="X66" s="31"/>
      <c r="Y66" s="31"/>
      <c r="Z66" s="31"/>
      <c r="AA66" s="31"/>
      <c r="AB66" s="32"/>
    </row>
    <row r="67" spans="1:28" x14ac:dyDescent="0.4">
      <c r="A67" s="33"/>
      <c r="B67" s="64" t="s">
        <v>265</v>
      </c>
      <c r="C67" s="31"/>
      <c r="D67" s="31"/>
      <c r="E67" s="31"/>
      <c r="F67" s="31"/>
      <c r="G67" s="31"/>
      <c r="H67" s="31"/>
      <c r="I67" s="31"/>
      <c r="J67" s="31"/>
      <c r="K67" s="31"/>
      <c r="L67" s="31"/>
      <c r="M67" s="31"/>
      <c r="N67" s="31"/>
      <c r="O67" s="31"/>
      <c r="P67" s="31"/>
      <c r="Q67" s="31"/>
      <c r="R67" s="31"/>
      <c r="S67" s="44"/>
      <c r="T67" s="31"/>
      <c r="U67" s="31"/>
      <c r="V67" s="31"/>
      <c r="W67" s="31"/>
      <c r="X67" s="31"/>
      <c r="Y67" s="31"/>
      <c r="Z67" s="31"/>
      <c r="AA67" s="31"/>
      <c r="AB67" s="32"/>
    </row>
    <row r="68" spans="1:28" x14ac:dyDescent="0.4">
      <c r="A68" s="33"/>
      <c r="C68" s="31"/>
      <c r="D68" s="31"/>
      <c r="E68" s="429" t="s">
        <v>292</v>
      </c>
      <c r="F68" s="443"/>
      <c r="G68" s="443"/>
      <c r="H68" s="443"/>
      <c r="I68" s="443"/>
      <c r="J68" s="443"/>
      <c r="K68" s="449" t="s">
        <v>293</v>
      </c>
      <c r="L68" s="443"/>
      <c r="M68" s="443"/>
      <c r="N68" s="443"/>
      <c r="O68" s="430"/>
      <c r="P68" s="31"/>
      <c r="Q68" s="64" t="s">
        <v>278</v>
      </c>
      <c r="R68" s="31"/>
      <c r="S68" s="44"/>
      <c r="T68" s="31"/>
      <c r="U68" s="31"/>
      <c r="V68" s="31"/>
      <c r="W68" s="31"/>
      <c r="X68" s="31"/>
      <c r="Y68" s="31"/>
      <c r="Z68" s="31"/>
      <c r="AA68" s="31"/>
      <c r="AB68" s="32"/>
    </row>
    <row r="69" spans="1:28" x14ac:dyDescent="0.4">
      <c r="A69" s="33"/>
      <c r="B69" s="360" t="s">
        <v>266</v>
      </c>
      <c r="C69" s="325"/>
      <c r="D69" s="325"/>
      <c r="E69" s="378" t="s">
        <v>282</v>
      </c>
      <c r="F69" s="376" t="s">
        <v>301</v>
      </c>
      <c r="G69" s="376"/>
      <c r="H69" s="376"/>
      <c r="I69" s="376"/>
      <c r="J69" s="376"/>
      <c r="K69" s="378" t="s">
        <v>282</v>
      </c>
      <c r="L69" s="376" t="s">
        <v>301</v>
      </c>
      <c r="M69" s="376"/>
      <c r="N69" s="376"/>
      <c r="O69" s="385"/>
      <c r="P69" s="31"/>
      <c r="Q69" s="31"/>
      <c r="R69" s="31"/>
      <c r="S69" s="44"/>
      <c r="T69" s="31"/>
      <c r="U69" s="31"/>
      <c r="V69" s="31"/>
      <c r="W69" s="31"/>
      <c r="X69" s="31"/>
      <c r="Y69" s="31"/>
      <c r="Z69" s="31"/>
      <c r="AA69" s="31"/>
      <c r="AB69" s="32"/>
    </row>
    <row r="70" spans="1:28" x14ac:dyDescent="0.4">
      <c r="A70" s="33"/>
      <c r="B70" s="361"/>
      <c r="C70" s="321"/>
      <c r="D70" s="321"/>
      <c r="E70" s="380" t="s">
        <v>281</v>
      </c>
      <c r="F70" s="342" t="s">
        <v>305</v>
      </c>
      <c r="G70" s="342"/>
      <c r="H70" s="342"/>
      <c r="I70" s="342"/>
      <c r="J70" s="342"/>
      <c r="K70" s="380" t="s">
        <v>281</v>
      </c>
      <c r="L70" s="342" t="s">
        <v>302</v>
      </c>
      <c r="M70" s="342"/>
      <c r="N70" s="342"/>
      <c r="O70" s="344"/>
      <c r="Q70" s="31"/>
      <c r="R70" s="31"/>
      <c r="T70" s="442" t="s">
        <v>81</v>
      </c>
      <c r="U70" s="443" t="s">
        <v>298</v>
      </c>
      <c r="V70" s="443"/>
      <c r="W70" s="443"/>
      <c r="X70" s="443"/>
      <c r="Y70" s="443"/>
      <c r="Z70" s="444" t="s">
        <v>299</v>
      </c>
      <c r="AA70" s="444" t="s">
        <v>300</v>
      </c>
      <c r="AB70" s="32"/>
    </row>
    <row r="71" spans="1:28" x14ac:dyDescent="0.4">
      <c r="A71" s="33"/>
      <c r="B71" s="361"/>
      <c r="C71" s="321"/>
      <c r="D71" s="321"/>
      <c r="E71" s="380" t="s">
        <v>281</v>
      </c>
      <c r="F71" s="342" t="s">
        <v>306</v>
      </c>
      <c r="G71" s="342"/>
      <c r="H71" s="342"/>
      <c r="I71" s="342"/>
      <c r="J71" s="342"/>
      <c r="K71" s="380" t="s">
        <v>281</v>
      </c>
      <c r="L71" s="342" t="s">
        <v>303</v>
      </c>
      <c r="M71" s="342"/>
      <c r="N71" s="342"/>
      <c r="O71" s="344"/>
      <c r="P71" s="31"/>
      <c r="Q71" s="386" t="s">
        <v>296</v>
      </c>
      <c r="R71" s="371"/>
      <c r="S71" s="371"/>
      <c r="T71" s="378" t="s">
        <v>281</v>
      </c>
      <c r="U71" s="376"/>
      <c r="V71" s="376"/>
      <c r="W71" s="376"/>
      <c r="X71" s="376"/>
      <c r="Y71" s="376"/>
      <c r="Z71" s="87"/>
      <c r="AA71" s="87"/>
      <c r="AB71" s="32"/>
    </row>
    <row r="72" spans="1:28" x14ac:dyDescent="0.4">
      <c r="A72" s="33"/>
      <c r="B72" s="361"/>
      <c r="C72" s="321"/>
      <c r="D72" s="321"/>
      <c r="E72" s="380" t="s">
        <v>281</v>
      </c>
      <c r="F72" s="342"/>
      <c r="G72" s="342"/>
      <c r="H72" s="342"/>
      <c r="I72" s="342"/>
      <c r="J72" s="342"/>
      <c r="K72" s="380" t="s">
        <v>281</v>
      </c>
      <c r="L72" s="343" t="s">
        <v>304</v>
      </c>
      <c r="M72" s="342"/>
      <c r="N72" s="342"/>
      <c r="O72" s="344"/>
      <c r="P72" s="31"/>
      <c r="Q72" s="387" t="s">
        <v>92</v>
      </c>
      <c r="R72" s="388"/>
      <c r="S72" s="388"/>
      <c r="T72" s="380" t="s">
        <v>281</v>
      </c>
      <c r="U72" s="342"/>
      <c r="V72" s="342"/>
      <c r="W72" s="342"/>
      <c r="X72" s="342"/>
      <c r="Y72" s="342"/>
      <c r="Z72" s="88"/>
      <c r="AA72" s="88"/>
      <c r="AB72" s="32"/>
    </row>
    <row r="73" spans="1:28" x14ac:dyDescent="0.4">
      <c r="A73" s="33"/>
      <c r="B73" s="362"/>
      <c r="C73" s="324"/>
      <c r="D73" s="324"/>
      <c r="E73" s="381" t="s">
        <v>281</v>
      </c>
      <c r="F73" s="330"/>
      <c r="G73" s="330"/>
      <c r="H73" s="330"/>
      <c r="I73" s="330"/>
      <c r="J73" s="330"/>
      <c r="K73" s="381" t="s">
        <v>281</v>
      </c>
      <c r="L73" s="330"/>
      <c r="M73" s="330"/>
      <c r="N73" s="330"/>
      <c r="O73" s="331"/>
      <c r="P73" s="31"/>
      <c r="Q73" s="387" t="s">
        <v>297</v>
      </c>
      <c r="R73" s="388"/>
      <c r="S73" s="388"/>
      <c r="T73" s="380" t="s">
        <v>281</v>
      </c>
      <c r="U73" s="342"/>
      <c r="V73" s="342"/>
      <c r="W73" s="342"/>
      <c r="X73" s="342"/>
      <c r="Y73" s="342"/>
      <c r="Z73" s="88"/>
      <c r="AA73" s="88"/>
      <c r="AB73" s="32"/>
    </row>
    <row r="74" spans="1:28" x14ac:dyDescent="0.4">
      <c r="A74" s="33"/>
      <c r="B74" s="360" t="s">
        <v>267</v>
      </c>
      <c r="C74" s="325"/>
      <c r="D74" s="325"/>
      <c r="E74" s="445" t="s">
        <v>294</v>
      </c>
      <c r="F74" s="446"/>
      <c r="G74" s="446"/>
      <c r="H74" s="446"/>
      <c r="I74" s="446"/>
      <c r="J74" s="447"/>
      <c r="K74" s="446" t="s">
        <v>295</v>
      </c>
      <c r="L74" s="446"/>
      <c r="M74" s="446"/>
      <c r="N74" s="446"/>
      <c r="O74" s="447"/>
      <c r="Q74" s="387"/>
      <c r="R74" s="388"/>
      <c r="S74" s="388"/>
      <c r="T74" s="380" t="s">
        <v>281</v>
      </c>
      <c r="U74" s="342"/>
      <c r="V74" s="342"/>
      <c r="W74" s="342"/>
      <c r="X74" s="342"/>
      <c r="Y74" s="342"/>
      <c r="Z74" s="88"/>
      <c r="AA74" s="88"/>
      <c r="AB74" s="32"/>
    </row>
    <row r="75" spans="1:28" x14ac:dyDescent="0.4">
      <c r="A75" s="33"/>
      <c r="B75" s="361"/>
      <c r="C75" s="321"/>
      <c r="D75" s="321"/>
      <c r="E75" s="378" t="s">
        <v>282</v>
      </c>
      <c r="F75" s="375"/>
      <c r="G75" s="376"/>
      <c r="H75" s="376"/>
      <c r="I75" s="376"/>
      <c r="J75" s="382" t="s">
        <v>307</v>
      </c>
      <c r="K75" s="378" t="s">
        <v>282</v>
      </c>
      <c r="L75" s="377" t="s">
        <v>308</v>
      </c>
      <c r="M75" s="376"/>
      <c r="N75" s="376"/>
      <c r="O75" s="382" t="s">
        <v>312</v>
      </c>
      <c r="P75" s="31"/>
      <c r="Q75" s="387"/>
      <c r="R75" s="388"/>
      <c r="S75" s="388"/>
      <c r="T75" s="380" t="s">
        <v>281</v>
      </c>
      <c r="U75" s="342"/>
      <c r="V75" s="342"/>
      <c r="W75" s="342"/>
      <c r="X75" s="342"/>
      <c r="Y75" s="342"/>
      <c r="Z75" s="88"/>
      <c r="AA75" s="88"/>
      <c r="AB75" s="32"/>
    </row>
    <row r="76" spans="1:28" x14ac:dyDescent="0.4">
      <c r="A76" s="33"/>
      <c r="B76" s="361"/>
      <c r="C76" s="321"/>
      <c r="D76" s="321"/>
      <c r="E76" s="380" t="s">
        <v>281</v>
      </c>
      <c r="F76" s="379"/>
      <c r="G76" s="342"/>
      <c r="H76" s="342"/>
      <c r="I76" s="342"/>
      <c r="J76" s="383" t="s">
        <v>307</v>
      </c>
      <c r="K76" s="380" t="s">
        <v>281</v>
      </c>
      <c r="L76" s="343" t="s">
        <v>309</v>
      </c>
      <c r="M76" s="342"/>
      <c r="N76" s="342"/>
      <c r="O76" s="383" t="s">
        <v>312</v>
      </c>
      <c r="P76" s="31"/>
      <c r="Q76" s="387"/>
      <c r="R76" s="388"/>
      <c r="S76" s="388"/>
      <c r="T76" s="380" t="s">
        <v>281</v>
      </c>
      <c r="U76" s="342"/>
      <c r="V76" s="342"/>
      <c r="W76" s="342"/>
      <c r="X76" s="342"/>
      <c r="Y76" s="342"/>
      <c r="Z76" s="88"/>
      <c r="AA76" s="88"/>
      <c r="AB76" s="32"/>
    </row>
    <row r="77" spans="1:28" x14ac:dyDescent="0.4">
      <c r="A77" s="33"/>
      <c r="B77" s="361"/>
      <c r="C77" s="321"/>
      <c r="D77" s="321"/>
      <c r="E77" s="380" t="s">
        <v>281</v>
      </c>
      <c r="F77" s="379"/>
      <c r="G77" s="342"/>
      <c r="H77" s="342"/>
      <c r="I77" s="342"/>
      <c r="J77" s="383" t="s">
        <v>307</v>
      </c>
      <c r="K77" s="380" t="s">
        <v>281</v>
      </c>
      <c r="L77" s="343" t="s">
        <v>310</v>
      </c>
      <c r="M77" s="342"/>
      <c r="N77" s="342"/>
      <c r="O77" s="383" t="s">
        <v>312</v>
      </c>
      <c r="P77" s="31"/>
      <c r="Q77" s="387"/>
      <c r="R77" s="388"/>
      <c r="S77" s="388"/>
      <c r="T77" s="380" t="s">
        <v>281</v>
      </c>
      <c r="U77" s="342"/>
      <c r="V77" s="342"/>
      <c r="W77" s="342"/>
      <c r="X77" s="342"/>
      <c r="Y77" s="342"/>
      <c r="Z77" s="88"/>
      <c r="AA77" s="88"/>
      <c r="AB77" s="32"/>
    </row>
    <row r="78" spans="1:28" x14ac:dyDescent="0.4">
      <c r="A78" s="33"/>
      <c r="B78" s="361"/>
      <c r="C78" s="321"/>
      <c r="D78" s="321"/>
      <c r="E78" s="380" t="s">
        <v>281</v>
      </c>
      <c r="F78" s="379"/>
      <c r="G78" s="342"/>
      <c r="H78" s="342"/>
      <c r="I78" s="342"/>
      <c r="J78" s="383" t="s">
        <v>307</v>
      </c>
      <c r="K78" s="380" t="s">
        <v>281</v>
      </c>
      <c r="L78" s="343" t="s">
        <v>311</v>
      </c>
      <c r="M78" s="342"/>
      <c r="N78" s="342"/>
      <c r="O78" s="383" t="s">
        <v>312</v>
      </c>
      <c r="P78" s="31"/>
      <c r="Q78" s="387"/>
      <c r="R78" s="388"/>
      <c r="S78" s="388"/>
      <c r="T78" s="380" t="s">
        <v>281</v>
      </c>
      <c r="U78" s="342"/>
      <c r="V78" s="342"/>
      <c r="W78" s="342"/>
      <c r="X78" s="342"/>
      <c r="Y78" s="342"/>
      <c r="Z78" s="88"/>
      <c r="AA78" s="88"/>
      <c r="AB78" s="32"/>
    </row>
    <row r="79" spans="1:28" x14ac:dyDescent="0.4">
      <c r="A79" s="33"/>
      <c r="B79" s="362"/>
      <c r="C79" s="324"/>
      <c r="D79" s="324"/>
      <c r="E79" s="381" t="s">
        <v>281</v>
      </c>
      <c r="F79" s="329"/>
      <c r="G79" s="330"/>
      <c r="H79" s="330"/>
      <c r="I79" s="330"/>
      <c r="J79" s="384" t="s">
        <v>307</v>
      </c>
      <c r="K79" s="381" t="s">
        <v>281</v>
      </c>
      <c r="L79" s="330" t="s">
        <v>314</v>
      </c>
      <c r="M79" s="330"/>
      <c r="N79" s="330"/>
      <c r="O79" s="384" t="s">
        <v>312</v>
      </c>
      <c r="P79" s="31"/>
      <c r="Q79" s="364"/>
      <c r="R79" s="328"/>
      <c r="S79" s="328"/>
      <c r="T79" s="381" t="s">
        <v>281</v>
      </c>
      <c r="U79" s="330"/>
      <c r="V79" s="330"/>
      <c r="W79" s="330"/>
      <c r="X79" s="330"/>
      <c r="Y79" s="330"/>
      <c r="Z79" s="89"/>
      <c r="AA79" s="89"/>
      <c r="AB79" s="32"/>
    </row>
    <row r="80" spans="1:28" x14ac:dyDescent="0.4">
      <c r="A80" s="25"/>
      <c r="B80" s="26"/>
      <c r="C80" s="26"/>
      <c r="D80" s="26"/>
      <c r="E80" s="26"/>
      <c r="F80" s="26"/>
      <c r="G80" s="26"/>
      <c r="H80" s="26"/>
      <c r="I80" s="26"/>
      <c r="J80" s="26"/>
      <c r="K80" s="26"/>
      <c r="L80" s="26"/>
      <c r="M80" s="26"/>
      <c r="N80" s="26"/>
      <c r="O80" s="26"/>
      <c r="P80" s="26"/>
      <c r="Q80" s="26"/>
      <c r="R80" s="26"/>
      <c r="S80" s="49"/>
      <c r="T80" s="26"/>
      <c r="U80" s="26"/>
      <c r="V80" s="26"/>
      <c r="W80" s="26"/>
      <c r="X80" s="26"/>
      <c r="Y80" s="26"/>
      <c r="Z80" s="26"/>
      <c r="AA80" s="26"/>
      <c r="AB80" s="27"/>
    </row>
  </sheetData>
  <mergeCells count="6">
    <mergeCell ref="AA41:AB41"/>
    <mergeCell ref="AA1:AB1"/>
    <mergeCell ref="T13:T14"/>
    <mergeCell ref="U13:U14"/>
    <mergeCell ref="V13:V14"/>
    <mergeCell ref="W13:W14"/>
  </mergeCells>
  <phoneticPr fontId="1"/>
  <printOptions horizontalCentered="1" verticalCentered="1"/>
  <pageMargins left="0.23622047244094491" right="0.23622047244094491" top="0.35433070866141736" bottom="0.35433070866141736" header="0.31496062992125984" footer="0.31496062992125984"/>
  <pageSetup paperSize="9" scale="55" fitToHeight="0" orientation="landscape" horizontalDpi="90" verticalDpi="90" r:id="rId1"/>
  <rowBreaks count="1" manualBreakCount="1">
    <brk id="40" max="27"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5043D2500927E479C5293D38E930959" ma:contentTypeVersion="11" ma:contentTypeDescription="新しいドキュメントを作成します。" ma:contentTypeScope="" ma:versionID="58085bc92dc05d55adf0ba077f29e8d1">
  <xsd:schema xmlns:xsd="http://www.w3.org/2001/XMLSchema" xmlns:xs="http://www.w3.org/2001/XMLSchema" xmlns:p="http://schemas.microsoft.com/office/2006/metadata/properties" xmlns:ns3="47eb093e-6975-445c-9bc7-71d774261eb7" xmlns:ns4="80d3ae71-8536-44f1-875e-3d9538c4ba8e" targetNamespace="http://schemas.microsoft.com/office/2006/metadata/properties" ma:root="true" ma:fieldsID="34aed42ecdfde457b3a64d6aee564cca" ns3:_="" ns4:_="">
    <xsd:import namespace="47eb093e-6975-445c-9bc7-71d774261eb7"/>
    <xsd:import namespace="80d3ae71-8536-44f1-875e-3d9538c4ba8e"/>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EventHashCode" minOccurs="0"/>
                <xsd:element ref="ns3:MediaServiceGenerationTime"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b093e-6975-445c-9bc7-71d774261eb7"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0d3ae71-8536-44f1-875e-3d9538c4ba8e"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SharingHintHash" ma:index="18"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F8F5E4-334F-416F-9839-EE9C0B0380B3}">
  <ds:schemaRefs>
    <ds:schemaRef ds:uri="http://schemas.microsoft.com/sharepoint/v3/contenttype/forms"/>
  </ds:schemaRefs>
</ds:datastoreItem>
</file>

<file path=customXml/itemProps2.xml><?xml version="1.0" encoding="utf-8"?>
<ds:datastoreItem xmlns:ds="http://schemas.openxmlformats.org/officeDocument/2006/customXml" ds:itemID="{DA847C95-CFD4-4790-8675-21B23EFBBFA8}">
  <ds:schemaRefs>
    <ds:schemaRef ds:uri="http://purl.org/dc/terms/"/>
    <ds:schemaRef ds:uri="http://purl.org/dc/elements/1.1/"/>
    <ds:schemaRef ds:uri="80d3ae71-8536-44f1-875e-3d9538c4ba8e"/>
    <ds:schemaRef ds:uri="http://schemas.microsoft.com/office/2006/documentManagement/types"/>
    <ds:schemaRef ds:uri="http://www.w3.org/XML/1998/namespace"/>
    <ds:schemaRef ds:uri="http://purl.org/dc/dcmitype/"/>
    <ds:schemaRef ds:uri="47eb093e-6975-445c-9bc7-71d774261eb7"/>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BB67C2BD-EF89-41E4-85F8-E9E6D9BC4B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eb093e-6975-445c-9bc7-71d774261eb7"/>
    <ds:schemaRef ds:uri="80d3ae71-8536-44f1-875e-3d9538c4ba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11</vt:i4>
      </vt:variant>
    </vt:vector>
  </HeadingPairs>
  <TitlesOfParts>
    <vt:vector size="28" baseType="lpstr">
      <vt:lpstr>①チェックシート</vt:lpstr>
      <vt:lpstr>まとめ (2)</vt:lpstr>
      <vt:lpstr>②これだけは決めておこう</vt:lpstr>
      <vt:lpstr>②－1仕入先リスト</vt:lpstr>
      <vt:lpstr>②－②販売先リスト</vt:lpstr>
      <vt:lpstr>③行動指針（記入例）</vt:lpstr>
      <vt:lpstr>③行動指針 (白紙)</vt:lpstr>
      <vt:lpstr>Sheet2</vt:lpstr>
      <vt:lpstr>まとめ (4)</vt:lpstr>
      <vt:lpstr>修正(0902)</vt:lpstr>
      <vt:lpstr>Sheet1</vt:lpstr>
      <vt:lpstr>チェックリスト(20200823)</vt:lpstr>
      <vt:lpstr>まとめ (3)</vt:lpstr>
      <vt:lpstr>貼付</vt:lpstr>
      <vt:lpstr>項目だし</vt:lpstr>
      <vt:lpstr>項目だし (2)</vt:lpstr>
      <vt:lpstr>項目だし (3)</vt:lpstr>
      <vt:lpstr>①チェックシート!Print_Area</vt:lpstr>
      <vt:lpstr>②これだけは決めておこう!Print_Area</vt:lpstr>
      <vt:lpstr>'③行動指針 (白紙)'!Print_Area</vt:lpstr>
      <vt:lpstr>'③行動指針（記入例）'!Print_Area</vt:lpstr>
      <vt:lpstr>'まとめ (2)'!Print_Area</vt:lpstr>
      <vt:lpstr>'まとめ (3)'!Print_Area</vt:lpstr>
      <vt:lpstr>'まとめ (4)'!Print_Area</vt:lpstr>
      <vt:lpstr>'修正(0902)'!Print_Area</vt:lpstr>
      <vt:lpstr>貼付!Print_Area</vt:lpstr>
      <vt:lpstr>'②－1仕入先リスト'!Print_Titles</vt:lpstr>
      <vt:lpstr>'②－②販売先リスト'!Print_Titles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Noriko Taniguchi</dc:creator>
  <cp:lastModifiedBy>Windows User</cp:lastModifiedBy>
  <cp:lastPrinted>2021-01-13T00:39:51Z</cp:lastPrinted>
  <dcterms:created xsi:type="dcterms:W3CDTF">2020-06-26T01:54:14Z</dcterms:created>
  <dcterms:modified xsi:type="dcterms:W3CDTF">2022-08-18T02:55:00Z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0x010100E5043D2500927E479C5293D38E930959</vt:lpwstr>
  </property>
</Properties>
</file>